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64\O4แผนยุทธศาสตร์หรือแผนพัฒนาหน่วยงาน\"/>
    </mc:Choice>
  </mc:AlternateContent>
  <xr:revisionPtr revIDLastSave="0" documentId="13_ncr:1_{DAACF21C-D056-474C-94F8-8DF91DEE57A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ผ01" sheetId="1" r:id="rId1"/>
    <sheet name="ผ02 ย1" sheetId="2" r:id="rId2"/>
    <sheet name="ผ02ย2" sheetId="14" r:id="rId3"/>
    <sheet name="ผ02ย3" sheetId="15" r:id="rId4"/>
    <sheet name="ผ02ย4" sheetId="16" r:id="rId5"/>
    <sheet name="ผ02ย5" sheetId="18" r:id="rId6"/>
    <sheet name="ผ02ย6" sheetId="19" r:id="rId7"/>
    <sheet name="ผ02ทับ1" sheetId="3" r:id="rId8"/>
    <sheet name="ผ03ครุภัณฑ์" sheetId="21" r:id="rId9"/>
  </sheets>
  <definedNames>
    <definedName name="OLE_LINK1" localSheetId="8">ผ03ครุภัณฑ์!$E$574</definedName>
    <definedName name="_xlnm.Print_Area" localSheetId="0">ผ01!$A$1:$M$55</definedName>
    <definedName name="_xlnm.Print_Area" localSheetId="1">'ผ02 ย1'!$A$1:$L$2668</definedName>
    <definedName name="_xlnm.Print_Area" localSheetId="7">ผ02ทับ1!$A$1:$L$182</definedName>
    <definedName name="_xlnm.Print_Area" localSheetId="2">ผ02ย2!$A$1:$L$94</definedName>
    <definedName name="_xlnm.Print_Area" localSheetId="3">ผ02ย3!$A$1:$L$1444</definedName>
    <definedName name="_xlnm.Print_Area" localSheetId="4">ผ02ย4!$A$1:$L$129</definedName>
    <definedName name="_xlnm.Print_Area" localSheetId="5">ผ02ย5!$A$1:$L$52</definedName>
    <definedName name="_xlnm.Print_Area" localSheetId="6">ผ02ย6!$A$1:$L$369</definedName>
    <definedName name="_xlnm.Print_Area" localSheetId="8">ผ03ครุภัณฑ์!$A$1:$K$635</definedName>
  </definedNames>
  <calcPr calcId="191029"/>
</workbook>
</file>

<file path=xl/calcChain.xml><?xml version="1.0" encoding="utf-8"?>
<calcChain xmlns="http://schemas.openxmlformats.org/spreadsheetml/2006/main">
  <c r="L9" i="1" l="1"/>
  <c r="L11" i="1" s="1"/>
  <c r="M9" i="1"/>
  <c r="L10" i="1"/>
  <c r="M10" i="1"/>
  <c r="B11" i="1"/>
  <c r="C11" i="1"/>
  <c r="D11" i="1"/>
  <c r="E11" i="1"/>
  <c r="F11" i="1"/>
  <c r="G11" i="1"/>
  <c r="H11" i="1"/>
  <c r="I11" i="1"/>
  <c r="J11" i="1"/>
  <c r="K11" i="1"/>
  <c r="L13" i="1"/>
  <c r="L15" i="1" s="1"/>
  <c r="M13" i="1"/>
  <c r="M15" i="1" s="1"/>
  <c r="L14" i="1"/>
  <c r="M14" i="1"/>
  <c r="B15" i="1"/>
  <c r="C15" i="1"/>
  <c r="C53" i="1" s="1"/>
  <c r="D15" i="1"/>
  <c r="E15" i="1"/>
  <c r="F15" i="1"/>
  <c r="G15" i="1"/>
  <c r="H15" i="1"/>
  <c r="I15" i="1"/>
  <c r="J15" i="1"/>
  <c r="K15" i="1"/>
  <c r="L17" i="1"/>
  <c r="M17" i="1"/>
  <c r="M25" i="1" s="1"/>
  <c r="L18" i="1"/>
  <c r="L25" i="1" s="1"/>
  <c r="M18" i="1"/>
  <c r="L20" i="1"/>
  <c r="M20" i="1"/>
  <c r="L21" i="1"/>
  <c r="M21" i="1"/>
  <c r="L22" i="1"/>
  <c r="M22" i="1"/>
  <c r="L24" i="1"/>
  <c r="M24" i="1"/>
  <c r="B25" i="1"/>
  <c r="C25" i="1"/>
  <c r="D25" i="1"/>
  <c r="E25" i="1"/>
  <c r="F25" i="1"/>
  <c r="G25" i="1"/>
  <c r="H25" i="1"/>
  <c r="I25" i="1"/>
  <c r="J25" i="1"/>
  <c r="K25" i="1"/>
  <c r="L35" i="1"/>
  <c r="M35" i="1"/>
  <c r="M37" i="1" s="1"/>
  <c r="L36" i="1"/>
  <c r="L37" i="1" s="1"/>
  <c r="M36" i="1"/>
  <c r="B37" i="1"/>
  <c r="C37" i="1"/>
  <c r="D37" i="1"/>
  <c r="E37" i="1"/>
  <c r="F37" i="1"/>
  <c r="G37" i="1"/>
  <c r="H37" i="1"/>
  <c r="H53" i="1" s="1"/>
  <c r="I37" i="1"/>
  <c r="J37" i="1"/>
  <c r="K37" i="1"/>
  <c r="L40" i="1"/>
  <c r="L41" i="1" s="1"/>
  <c r="M40" i="1"/>
  <c r="M41" i="1" s="1"/>
  <c r="B41" i="1"/>
  <c r="C41" i="1"/>
  <c r="D41" i="1"/>
  <c r="E41" i="1"/>
  <c r="F41" i="1"/>
  <c r="G41" i="1"/>
  <c r="H41" i="1"/>
  <c r="I41" i="1"/>
  <c r="J41" i="1"/>
  <c r="K41" i="1"/>
  <c r="L44" i="1"/>
  <c r="M44" i="1"/>
  <c r="L45" i="1"/>
  <c r="M45" i="1"/>
  <c r="L48" i="1"/>
  <c r="L52" i="1" s="1"/>
  <c r="M48" i="1"/>
  <c r="L49" i="1"/>
  <c r="M49" i="1"/>
  <c r="L50" i="1"/>
  <c r="M50" i="1"/>
  <c r="L51" i="1"/>
  <c r="M51" i="1"/>
  <c r="B52" i="1"/>
  <c r="B53" i="1" s="1"/>
  <c r="C52" i="1"/>
  <c r="D52" i="1"/>
  <c r="E52" i="1"/>
  <c r="E53" i="1" s="1"/>
  <c r="F52" i="1"/>
  <c r="F53" i="1" s="1"/>
  <c r="G52" i="1"/>
  <c r="H52" i="1"/>
  <c r="I52" i="1"/>
  <c r="J52" i="1"/>
  <c r="J53" i="1" s="1"/>
  <c r="K52" i="1"/>
  <c r="K53" i="1" s="1"/>
  <c r="I53" i="1"/>
  <c r="L53" i="1" l="1"/>
  <c r="G53" i="1"/>
  <c r="M52" i="1"/>
  <c r="D53" i="1"/>
  <c r="M11" i="1"/>
  <c r="M53" i="1"/>
  <c r="I85" i="14"/>
  <c r="H85" i="14"/>
  <c r="G85" i="14"/>
  <c r="G634" i="21" l="1"/>
  <c r="J634" i="21"/>
  <c r="I634" i="21"/>
  <c r="H634" i="21"/>
  <c r="F634" i="21"/>
  <c r="G180" i="3"/>
  <c r="I180" i="3"/>
  <c r="H180" i="3"/>
  <c r="I575" i="15" l="1"/>
  <c r="H575" i="15"/>
  <c r="G575" i="15"/>
  <c r="F575" i="15"/>
  <c r="E575" i="15"/>
  <c r="E2667" i="2"/>
  <c r="H1398" i="2"/>
  <c r="G1398" i="2"/>
  <c r="F1398" i="2"/>
  <c r="E1398" i="2"/>
  <c r="I1398" i="2" l="1"/>
  <c r="G260" i="19"/>
  <c r="F260" i="19"/>
  <c r="I153" i="3" l="1"/>
  <c r="H153" i="3"/>
  <c r="G153" i="3" l="1"/>
  <c r="F153" i="3"/>
  <c r="H698" i="15" l="1"/>
  <c r="I368" i="19" l="1"/>
  <c r="H368" i="19"/>
  <c r="G368" i="19"/>
  <c r="F368" i="19"/>
  <c r="E368" i="19"/>
  <c r="I260" i="19"/>
  <c r="H260" i="19"/>
  <c r="E260" i="19"/>
  <c r="G129" i="19" l="1"/>
  <c r="E129" i="19"/>
  <c r="I1443" i="15"/>
  <c r="I1292" i="15"/>
  <c r="H1292" i="15"/>
  <c r="G1292" i="15"/>
  <c r="F1292" i="15"/>
  <c r="E1292" i="15"/>
  <c r="I1204" i="15" l="1"/>
  <c r="H1204" i="15"/>
  <c r="G1204" i="15"/>
  <c r="F1204" i="15"/>
  <c r="E1204" i="15"/>
  <c r="I2667" i="2"/>
  <c r="H2667" i="2"/>
  <c r="G2667" i="2"/>
  <c r="F2667" i="2"/>
  <c r="I51" i="18" l="1"/>
  <c r="I209" i="19"/>
  <c r="H209" i="19"/>
  <c r="G209" i="19"/>
  <c r="F209" i="19"/>
  <c r="E209" i="19"/>
  <c r="I129" i="19"/>
  <c r="H129" i="19"/>
  <c r="F129" i="19"/>
  <c r="H51" i="18"/>
  <c r="G51" i="18"/>
  <c r="F51" i="18"/>
  <c r="E51" i="18"/>
  <c r="I128" i="16"/>
  <c r="H128" i="16"/>
  <c r="G128" i="16"/>
  <c r="F128" i="16"/>
  <c r="E128" i="16"/>
  <c r="F85" i="14" l="1"/>
  <c r="E85" i="14"/>
  <c r="I61" i="14"/>
  <c r="H61" i="14"/>
  <c r="G61" i="14"/>
  <c r="F61" i="14"/>
  <c r="E61" i="14"/>
  <c r="H1443" i="15"/>
  <c r="G1443" i="15"/>
  <c r="F1443" i="15"/>
  <c r="I1350" i="15"/>
  <c r="H1350" i="15"/>
  <c r="G1350" i="15"/>
  <c r="F1350" i="15"/>
  <c r="E1350" i="15"/>
  <c r="H1323" i="15"/>
  <c r="G1323" i="15"/>
  <c r="F1323" i="15"/>
  <c r="E1323" i="15"/>
  <c r="I729" i="15"/>
  <c r="H729" i="15"/>
  <c r="G729" i="15"/>
  <c r="F729" i="15"/>
  <c r="E729" i="15"/>
  <c r="I698" i="15"/>
  <c r="G698" i="15"/>
  <c r="F698" i="15"/>
  <c r="E698" i="15"/>
  <c r="I424" i="15"/>
  <c r="H424" i="15"/>
  <c r="G424" i="15"/>
  <c r="F424" i="15"/>
  <c r="E42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PRG_003</author>
  </authors>
  <commentList>
    <comment ref="F118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PRG_003: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8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PRG_003: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<sst xmlns="http://schemas.openxmlformats.org/spreadsheetml/2006/main" count="16775" uniqueCount="4242">
  <si>
    <t>แบบ ผ.01</t>
  </si>
  <si>
    <t>บัญชีสรุปโครงการพัฒนา</t>
  </si>
  <si>
    <t>แผนพัฒนาท้องถิ่น(พ.ศ.2561-2565)</t>
  </si>
  <si>
    <t>องค์การบริหารส่วนตำบลปากแพรก</t>
  </si>
  <si>
    <t>ยุทธศาสตร์</t>
  </si>
  <si>
    <t>ปี 2561</t>
  </si>
  <si>
    <t>จำนวน</t>
  </si>
  <si>
    <t>โครงการ</t>
  </si>
  <si>
    <t>ปี 2562</t>
  </si>
  <si>
    <t>ปี 2563</t>
  </si>
  <si>
    <t>ปี 2564</t>
  </si>
  <si>
    <t>ปี 2565</t>
  </si>
  <si>
    <t>รวม 5 ปี</t>
  </si>
  <si>
    <t>งบประมาณ</t>
  </si>
  <si>
    <t>(บาท)</t>
  </si>
  <si>
    <t>1)ยุทธศาสตร์โครงสร้างพื้นฐาน</t>
  </si>
  <si>
    <t>1.1 แผนงานเคหะและชุมชน</t>
  </si>
  <si>
    <t>รวม</t>
  </si>
  <si>
    <t>2)ยุทธศาสตร์การพัฒนาด้านเศรษฐกิจ</t>
  </si>
  <si>
    <t>1.1 แผนงานอุตสาหกรรมและการโยธา</t>
  </si>
  <si>
    <t>3)ยุทธศาสตร์การพัฒนาด้านคุณภาพชีวิต</t>
  </si>
  <si>
    <t>และนันทนาการ</t>
  </si>
  <si>
    <t>4)ยุทธศาสตร์การพัฒนาด้านการส่งเสริม</t>
  </si>
  <si>
    <t>และพัฒนาแหล่งท่องเที่ยว</t>
  </si>
  <si>
    <t>5)ยุทธศาสตร์การพัฒนาด้านการบริหาร</t>
  </si>
  <si>
    <t>จัดการทรัพยากรธรรมชาติและสิ่งแวดล้อม</t>
  </si>
  <si>
    <t>6)ยุทธศาสตร์การพัฒนาด้านการบริหาร</t>
  </si>
  <si>
    <t>จัดการบ้านเมืองที่ดี</t>
  </si>
  <si>
    <t>6.1 แผนงานบริหารงานทั่วไป</t>
  </si>
  <si>
    <t>6.2 แผนงานรักษาความสงบภายใน</t>
  </si>
  <si>
    <t>6.3 แผนงานเคหะและชุมชน</t>
  </si>
  <si>
    <t>6.4 แผนงานสร้างความเข้มแข็งของชุมชน</t>
  </si>
  <si>
    <t>รวมทั้งสิ้น</t>
  </si>
  <si>
    <t>แบบ ผ02</t>
  </si>
  <si>
    <t>รายละเอียดโครงการพัฒนา</t>
  </si>
  <si>
    <t>ก.ยุทธศาสตร์จังหวัดที่ 3 การเชื่อมโยงเส้นทางคมนาคมและศูนย์โลจิสติกส์(Logistics Hub)</t>
  </si>
  <si>
    <t>ข.ยุทธศาสตร์การพัฒนาของ อปท ในเขตจังหวัดที่ 3 การพัฒนาด้านโครงสร้างพื้นฐาน</t>
  </si>
  <si>
    <t>1.ยุทธศาสตร์การพัฒนาด้านโครงสร้างพื้นฐาน</t>
  </si>
  <si>
    <t>ที่</t>
  </si>
  <si>
    <t>วัตถุประสงค์</t>
  </si>
  <si>
    <t>เป้าหมายผลผลิต</t>
  </si>
  <si>
    <t>ของโครงการ</t>
  </si>
  <si>
    <t>ตัวชี้วัด</t>
  </si>
  <si>
    <t>ผลที่คาดว่า</t>
  </si>
  <si>
    <t>จะได้รับ</t>
  </si>
  <si>
    <t>หน่วยงาน</t>
  </si>
  <si>
    <t>รับผิดชอบหลัก</t>
  </si>
  <si>
    <t>(KPI)</t>
  </si>
  <si>
    <t>แบบ ผ02/1</t>
  </si>
  <si>
    <t>สำหรับ โครงการที่เกินศักยภาพขององค์กรปกครองส่วนท้องถิ่น</t>
  </si>
  <si>
    <t>ข.ยุทธศาสตร์การพัฒนาของ อปท.ในเขตจังหวัดที่ 3 การพัฒนาด้านโครงสร้างพื้นฐาน</t>
  </si>
  <si>
    <t>บัญชีครุภัณฑ์</t>
  </si>
  <si>
    <t>แบบ ผ.03</t>
  </si>
  <si>
    <t>แผนพัฒนาท้องถิ่น (พ.ศ.2561-2565)</t>
  </si>
  <si>
    <t>แผนงาน</t>
  </si>
  <si>
    <t>หมวด</t>
  </si>
  <si>
    <t>ประเภท</t>
  </si>
  <si>
    <t>เป้าหมาย</t>
  </si>
  <si>
    <t>(ผลผลิตของ</t>
  </si>
  <si>
    <t>ครุภัณฑ์)</t>
  </si>
  <si>
    <t>รับผิดชอบ</t>
  </si>
  <si>
    <t>หลัก</t>
  </si>
  <si>
    <t>บ้านใน</t>
  </si>
  <si>
    <t>บ้านเขาพระอินทร์</t>
  </si>
  <si>
    <t>บ้านคอกช้าง</t>
  </si>
  <si>
    <t>บ้านเขาหลวง</t>
  </si>
  <si>
    <t>ครัวเรือน</t>
  </si>
  <si>
    <t>หมู่บ้าน</t>
  </si>
  <si>
    <t>แผนงานบริหารงานทั่วไป</t>
  </si>
  <si>
    <t>ครุภัณฑ์</t>
  </si>
  <si>
    <t>คอมพิวเตอร์</t>
  </si>
  <si>
    <t>สำนักปลัด</t>
  </si>
  <si>
    <t>เกณฑ์ราคากลางคุณลักษณะ</t>
  </si>
  <si>
    <t>พื้นฐานครุภัณฑ์คอมพิวเตอร์</t>
  </si>
  <si>
    <t>ชนิด LED ขาวดำ(18 หน้า/นาที</t>
  </si>
  <si>
    <t>เครื่องพิมพ์ Multifunction เลเซอร์</t>
  </si>
  <si>
    <t>หรือ LED ขาวดำเป็น printer</t>
  </si>
  <si>
    <t>Copier Scanner และ Fax ภาย</t>
  </si>
  <si>
    <t>สำนักงาน</t>
  </si>
  <si>
    <t>ครุภัณฑ์ที่มีราคาและคุณลักษณะ</t>
  </si>
  <si>
    <t>ตามบัญชีราคามาตรฐานครุภัณฑ์</t>
  </si>
  <si>
    <t>24000 บีทียู แบบติดผนัง</t>
  </si>
  <si>
    <t>ยานพาหนะ</t>
  </si>
  <si>
    <t>และขนส่ง</t>
  </si>
  <si>
    <t>โฆษณาและ</t>
  </si>
  <si>
    <t>เผยแพร่</t>
  </si>
  <si>
    <t>งานบ้านงานครัว</t>
  </si>
  <si>
    <t>การเกษตร</t>
  </si>
  <si>
    <t>ยานพาหนะและ</t>
  </si>
  <si>
    <t>'-งานบริหารงานคลัง</t>
  </si>
  <si>
    <t>ขนส่ง</t>
  </si>
  <si>
    <t>เกี่ยวกับเคหะและชุมชน</t>
  </si>
  <si>
    <t>ก่อสร้าง</t>
  </si>
  <si>
    <t>ไฟฟ้าและวิทยุ</t>
  </si>
  <si>
    <t>กองช่าง</t>
  </si>
  <si>
    <t>แผนงานรักษาความสงบ</t>
  </si>
  <si>
    <t>ภายใน</t>
  </si>
  <si>
    <t>เกี่ยวกับการศึกษา</t>
  </si>
  <si>
    <t>แผนงานการศึกษา</t>
  </si>
  <si>
    <t>โฆษณาและเผย</t>
  </si>
  <si>
    <t>แพร่</t>
  </si>
  <si>
    <t>กองการศึกษา</t>
  </si>
  <si>
    <t>(รร.บ้านเขา</t>
  </si>
  <si>
    <t>พระอินทร์)</t>
  </si>
  <si>
    <t>จัดหากล้องถ่ายภาพระบบดิจิตอล</t>
  </si>
  <si>
    <t>โครงการก่อสร้างคูระบายน้ำ</t>
  </si>
  <si>
    <t>เพื่อให้ประชาชนมีการ</t>
  </si>
  <si>
    <t>ซอยแหลมทอง หมู่ที่ 1</t>
  </si>
  <si>
    <t>คมนาคมที่สะดวกปลอดภัย</t>
  </si>
  <si>
    <t>กว้าง 0.40 ม.</t>
  </si>
  <si>
    <t>(งบ อบต)</t>
  </si>
  <si>
    <t>ประชาชนได้รับความ</t>
  </si>
  <si>
    <t>สะดวกรวดเร็วและ</t>
  </si>
  <si>
    <t>ปลอดภัยในการสัญจร</t>
  </si>
  <si>
    <t>โครงการก่อสร้างถนน คสล.</t>
  </si>
  <si>
    <t xml:space="preserve">ขนาด กว้าง 5.00 ม.  </t>
  </si>
  <si>
    <t>ซอยนายตุ้ง หมู่ที่  1</t>
  </si>
  <si>
    <t>หนา 0.15 ม.</t>
  </si>
  <si>
    <t>(งบ อบต.)</t>
  </si>
  <si>
    <t>เพื่อแก้ไขปัญหาความเดือด</t>
  </si>
  <si>
    <t>ขนาดกว้าง 0.40 ม.</t>
  </si>
  <si>
    <t>ซอยวัดเวฬุวัน บ้านใน หมู่ที 1</t>
  </si>
  <si>
    <t>ร้อนในการสัญจรไปมา</t>
  </si>
  <si>
    <t>ยาว 200 ม.</t>
  </si>
  <si>
    <t>โครงการบุกเบิกถนนสายหลัง</t>
  </si>
  <si>
    <t>เพื่อเป็นเส้นทางในการ</t>
  </si>
  <si>
    <t>ขนาดกว้าง 6.00 ม.</t>
  </si>
  <si>
    <t>หมู่บ้าน - เชื่อมถนนสาย 4142</t>
  </si>
  <si>
    <t>คมนาคม</t>
  </si>
  <si>
    <t>หมูที่ 1</t>
  </si>
  <si>
    <t>เพื่อให้ประชาชนมีเส้นทาง</t>
  </si>
  <si>
    <t xml:space="preserve">ซอยวัดเวฬุวัน - บ้านนายเหว้ง  </t>
  </si>
  <si>
    <t>ในการใช้เส้นทางสัญจรไป</t>
  </si>
  <si>
    <t>หมู่ที่  1</t>
  </si>
  <si>
    <t>มาได้สะดวก</t>
  </si>
  <si>
    <t xml:space="preserve">โครงการก่อสร้างถนน คสล. </t>
  </si>
  <si>
    <t xml:space="preserve">หนา 0.15 ม. </t>
  </si>
  <si>
    <t>ซอยห้วยหลุมพอ หมู่ที่ 1</t>
  </si>
  <si>
    <t>โครงการก่อสร้างท่อลอดเหลี่ยม</t>
  </si>
  <si>
    <t>แบบ1 ช่องทาง</t>
  </si>
  <si>
    <t>ขนาด 1 ช่อง ซอยเขาหลักไก่ -</t>
  </si>
  <si>
    <t>กว้าง ช่องละ1.80ม.</t>
  </si>
  <si>
    <t>อนามัยช่องแก้ว หมู่ที่ 1</t>
  </si>
  <si>
    <t>โครงการก่อสร้างถนนลาดยาง</t>
  </si>
  <si>
    <t xml:space="preserve">ขนาดกว้าง 5.00 ม. </t>
  </si>
  <si>
    <t xml:space="preserve">แอสฟัทล์ติกคอนกรีต สายอนามัย </t>
  </si>
  <si>
    <t>หนา 0.05 ม</t>
  </si>
  <si>
    <t>(งบ อบต.อบจ)</t>
  </si>
  <si>
    <t>สายเขาหลักไก่ บ้านนายเสมอ</t>
  </si>
  <si>
    <t>หมู่ที่ 1  (ซอยน้าหม่อน)</t>
  </si>
  <si>
    <t>โครงการปรับปรุงซ่อมแซมถนน</t>
  </si>
  <si>
    <t>ขนาด กว้าง 6 ม.</t>
  </si>
  <si>
    <t>หลังหมู่บ้านสวนป่า หมู่ที่ 1</t>
  </si>
  <si>
    <t>ยาว 2,000 ม.</t>
  </si>
  <si>
    <t>ต่อเขต หมู่ที่  16 (นายเชียร)</t>
  </si>
  <si>
    <t xml:space="preserve"> </t>
  </si>
  <si>
    <t>โครงการบุกเบิกถนนสาย</t>
  </si>
  <si>
    <t>ขนาด กว้าง 5.00 ม.</t>
  </si>
  <si>
    <t>โครงการก่อสร้างสะพานชุมชน</t>
  </si>
  <si>
    <t>ระยะทาง 80 ม.</t>
  </si>
  <si>
    <t>สวนป่า หมู่ที่ 1</t>
  </si>
  <si>
    <t xml:space="preserve">ขนาดกว้าง 6.00 ม. </t>
  </si>
  <si>
    <t>แอสฟัลท์ติกคอนกรีต สายถนน</t>
  </si>
  <si>
    <t xml:space="preserve">หนา 0.05 ม.  </t>
  </si>
  <si>
    <t>โครงการก่อสร้างทางเท้า ชุมชน</t>
  </si>
  <si>
    <t>เพื่อให้ประชาชนทางเดิน</t>
  </si>
  <si>
    <t xml:space="preserve">คสล.ตลาดบ้านใน </t>
  </si>
  <si>
    <t>ที่สะดวกปลอดภัย</t>
  </si>
  <si>
    <t>พร้อมท่อระบายน้ำ</t>
  </si>
  <si>
    <t xml:space="preserve">           </t>
  </si>
  <si>
    <t>หมู่ที่ 1</t>
  </si>
  <si>
    <t>กว้าง 5.00 ม.</t>
  </si>
  <si>
    <t>โครงการปรับปรุงท่อระบายน้ำ</t>
  </si>
  <si>
    <t>พร้อมขยายผิวจราจร ซอย 2</t>
  </si>
  <si>
    <t>ตลาดบ้านใน  หมู่ที่ 1</t>
  </si>
  <si>
    <t>(รื้อถอนฟุตบาต)</t>
  </si>
  <si>
    <t>โครงการก่อสร้างถนนคอนกรีต</t>
  </si>
  <si>
    <t>เสริมเหล็กสายสำนักสงฆ์ถ้ำคีรีวงค์</t>
  </si>
  <si>
    <t>หมู่ที่ 2</t>
  </si>
  <si>
    <t>แอลฟัลท์ติกคอนกรีตทาง</t>
  </si>
  <si>
    <t xml:space="preserve">หนา 0.05 ม. </t>
  </si>
  <si>
    <t xml:space="preserve">เข้าศูนย์เรียนรู้ -รอบสระน้ำ   </t>
  </si>
  <si>
    <t>บ้านเหนียก หมู่ที่ 2</t>
  </si>
  <si>
    <t>เพื่อให้ประชาชนได้มีเส้น</t>
  </si>
  <si>
    <t xml:space="preserve">กว้าง 5.00 ม. </t>
  </si>
  <si>
    <t>แอลฟัลท์ติก คอนกรีต สายซอย</t>
  </si>
  <si>
    <t>ทางในการสัญจรไปมา</t>
  </si>
  <si>
    <t xml:space="preserve">หนา 0.05 ม  </t>
  </si>
  <si>
    <t>นายจำรัส - ไชยคราม</t>
  </si>
  <si>
    <t>ได้สะดวก</t>
  </si>
  <si>
    <t>(ส่วนที่เหลือ) หมู่ที่ 2</t>
  </si>
  <si>
    <t>โครงการซ่อมสร้างถนนลาดยาง</t>
  </si>
  <si>
    <t>ขนาดกว้าง 4.00 ม</t>
  </si>
  <si>
    <t>ผิวแอสฟัลท์ติกคอนกรีตปรับปรุง</t>
  </si>
  <si>
    <t>หนา 0.03 ม.</t>
  </si>
  <si>
    <t>คุณภาพด้วยยางธรรมชาติสาย</t>
  </si>
  <si>
    <t xml:space="preserve">กว้าง 5.00 ม.  </t>
  </si>
  <si>
    <t>แอสฟัลท์ติกคอนกรีต ถนนสาย</t>
  </si>
  <si>
    <t>วิจิตร - ไชยคราม หมู่ที่ 2</t>
  </si>
  <si>
    <t xml:space="preserve">หนา 0.15 ม  </t>
  </si>
  <si>
    <t>ขนาด 1.50 x 1.50</t>
  </si>
  <si>
    <t xml:space="preserve">คลองหนองหลึง ซอยนายจำรัส - </t>
  </si>
  <si>
    <t xml:space="preserve"> x 6.00 ม </t>
  </si>
  <si>
    <t>ขนาด 1 ช่องทาง</t>
  </si>
  <si>
    <t xml:space="preserve">ขนาด 1.50 x </t>
  </si>
  <si>
    <t>ถนนสายควนดินแดงต่อเชื่อมถนน</t>
  </si>
  <si>
    <t xml:space="preserve">1.50 x 6.00 ม </t>
  </si>
  <si>
    <t>สายคีรีวง - ไชยคราม หมู่ที่  2</t>
  </si>
  <si>
    <t xml:space="preserve">(บริเวณสวนปาล์มนายจำเนียร </t>
  </si>
  <si>
    <t xml:space="preserve"> x 6.00 ม. </t>
  </si>
  <si>
    <t>บริบูรณ์) หมู่ที่  2</t>
  </si>
  <si>
    <t>1 ช่องทาง</t>
  </si>
  <si>
    <t>สายเขาแร่-ชลประทาน หมู่ที่ 3</t>
  </si>
  <si>
    <t>ซอยอู่ช่างแก้ว</t>
  </si>
  <si>
    <t>ขนาด 2 ช่องทาง</t>
  </si>
  <si>
    <t>ม.3 ต่อ ม.7</t>
  </si>
  <si>
    <t>1.8x1.8x8.00 ม.</t>
  </si>
  <si>
    <t>โครงการก่อสร้างถนนยกระดับ</t>
  </si>
  <si>
    <t xml:space="preserve">กว้าง  5.00 ม.  </t>
  </si>
  <si>
    <t>ระยะทาง 1,000 ม.</t>
  </si>
  <si>
    <t>ก่อสร้างท่อเหลี่ยม คสล.</t>
  </si>
  <si>
    <t>(ต่อเขต ม.3 - ม.13)</t>
  </si>
  <si>
    <t>ขนาด 1.80x1.80</t>
  </si>
  <si>
    <t>บ้านนายปรีชา  อินทอง</t>
  </si>
  <si>
    <t>x8.0ขนาด</t>
  </si>
  <si>
    <t xml:space="preserve"> 2 ช่องทาง 1 จุด</t>
  </si>
  <si>
    <t>แอสฟัลท์ติกคอนกรีต ซอยวิวาท</t>
  </si>
  <si>
    <t>สามัคคีหมู่ที่ 3  (ช่วงที่ 2)</t>
  </si>
  <si>
    <t>กว้าง 4.00 ม.</t>
  </si>
  <si>
    <t>สายซอยตาสุข หมู่ที่ 3</t>
  </si>
  <si>
    <t>หนา 0.15 ม</t>
  </si>
  <si>
    <t>ยาว 5,000 ม.</t>
  </si>
  <si>
    <t>บ่อลูกรัง-ดอนเสาธง หมู่ที่ 3-หมู่ที่ 7</t>
  </si>
  <si>
    <t xml:space="preserve">สายนายสัมฤทธิ์-นายแนม </t>
  </si>
  <si>
    <t>หมู่ที่ 4</t>
  </si>
  <si>
    <t>โครงการก่อสร้างถนน  คสล.</t>
  </si>
  <si>
    <t xml:space="preserve">กว้าง 8.0 ม. </t>
  </si>
  <si>
    <t>แอสฟัล์ทติกคอนกรีตสายเขาเหมน</t>
  </si>
  <si>
    <t>ในการสัญจรได้อย่าง</t>
  </si>
  <si>
    <t>หนา 0.05 ม.</t>
  </si>
  <si>
    <t>หมู่ที่ 4 ต่อเขต หมู่ที่  8</t>
  </si>
  <si>
    <t>สะดวก</t>
  </si>
  <si>
    <t>โครงการก่อสร้างสะพาน</t>
  </si>
  <si>
    <t>ก่อสร้างสะพาน</t>
  </si>
  <si>
    <t>คลองเหมน หมู่ที่  4</t>
  </si>
  <si>
    <t>กว้าง 4 ม.</t>
  </si>
  <si>
    <t>โครงการบุกเบิกถนนบ้าน</t>
  </si>
  <si>
    <t xml:space="preserve">อ.วรศักดิ์-บ้านนายเจริญ </t>
  </si>
  <si>
    <t>คมนาคมที่สะดวกรวดเร็ว</t>
  </si>
  <si>
    <t>โครงการบุกเบิกถนน</t>
  </si>
  <si>
    <t>ซอยนายหมู หมู่ที่ 4</t>
  </si>
  <si>
    <t>ยาว 700 ม</t>
  </si>
  <si>
    <t>แอสฟัลท์ติกคอนกรีตสาย</t>
  </si>
  <si>
    <t>(งบ กรมฯ)</t>
  </si>
  <si>
    <t xml:space="preserve">เขาพระอินทร์ - คลองคราม </t>
  </si>
  <si>
    <t>ยาว 1,500 ม</t>
  </si>
  <si>
    <t>โครงการเรียงหินกันตลิ่งท่อเหลี่ยม</t>
  </si>
  <si>
    <t>เพื่อกั้นน้ำไม่ให้เซาะถนน</t>
  </si>
  <si>
    <t>เรียงหินกันตลิ่งขนาด</t>
  </si>
  <si>
    <t>ซอยนายแนม - นายสัมฤทธิ์</t>
  </si>
  <si>
    <t>พังเสียหาย</t>
  </si>
  <si>
    <t>ความยาวรวม 46 ม.</t>
  </si>
  <si>
    <t>ยาว 1,000 ม</t>
  </si>
  <si>
    <t xml:space="preserve">ชนิด 1 ช่องทาง </t>
  </si>
  <si>
    <t>คมนาคมที่สะดวก</t>
  </si>
  <si>
    <t>สายหนองแช่เรือ หมู่ที่  5</t>
  </si>
  <si>
    <t>(อบต.,อบจ.)</t>
  </si>
  <si>
    <t>เพื่อให้น้ำใหลให้สะดวก</t>
  </si>
  <si>
    <t xml:space="preserve">บ้านคอกช้าง หมู่ที่ 5 </t>
  </si>
  <si>
    <t>เพื่อใช้เป็นสถานที่ออก</t>
  </si>
  <si>
    <t>รอบสระหนองเต่า</t>
  </si>
  <si>
    <t>กำลังกาย</t>
  </si>
  <si>
    <t>หมู่ที่ 5</t>
  </si>
  <si>
    <t>โครงการก่อสร้างถนน คศล.</t>
  </si>
  <si>
    <t>(ทางเข้ารอบสระหนองเต่า)</t>
  </si>
  <si>
    <t>ยาว 120 ม.</t>
  </si>
  <si>
    <t>บ้านคอกช้าง หมู่ที่ 5</t>
  </si>
  <si>
    <t xml:space="preserve">ขนาด 2 ช่องทาง </t>
  </si>
  <si>
    <t>2-1.5x1.5x8 ม.</t>
  </si>
  <si>
    <t>โครงการก่อสร้างทางเดินเท้า</t>
  </si>
  <si>
    <t>เพื่อกันป้องกันแดดกันฝน</t>
  </si>
  <si>
    <t>กว้าง 2 ม. ยาว 20 ม.</t>
  </si>
  <si>
    <t>ศูนย์พัฒนาเด็กเล็กบ้านคอกช้าง</t>
  </si>
  <si>
    <t>ให้กับครู นักเรียน</t>
  </si>
  <si>
    <t>(พร้อมหลังคา) หมู่ที่ 5</t>
  </si>
  <si>
    <t xml:space="preserve">แอลฟัลท์ติกคอนกรีต </t>
  </si>
  <si>
    <t>แอลฟัลท์ติกคอนกรีต สายป่าอม</t>
  </si>
  <si>
    <t>พร้อมวางท่อ 1 จุด</t>
  </si>
  <si>
    <t>สายเขาเหมน  หมู่ที่ 6</t>
  </si>
  <si>
    <t>ขนาด 1.80 x 1.80</t>
  </si>
  <si>
    <t xml:space="preserve"> x 8.0 ม. 2 ช่องทาง</t>
  </si>
  <si>
    <t>จำนวน 1 จุด</t>
  </si>
  <si>
    <t xml:space="preserve">ยกระดับผิวจราจร 6 ม. </t>
  </si>
  <si>
    <t xml:space="preserve">บดอัดถนนสายเขากุล </t>
  </si>
  <si>
    <t>หมู่ที่  6</t>
  </si>
  <si>
    <t>โครงการยกระดับบดอัดถนน</t>
  </si>
  <si>
    <t xml:space="preserve">ขนาดกว้าง  5.00 ม. </t>
  </si>
  <si>
    <t>แอสฟัล์ทติกคอนกรีต ซอยบ้าน</t>
  </si>
  <si>
    <t>(งบ อบต.อบจ.)</t>
  </si>
  <si>
    <t>นายสิน(ซอยดินแดง) หมู่ที่ 6</t>
  </si>
  <si>
    <t xml:space="preserve">โครงการก่อสร้างสะพาน คสล. </t>
  </si>
  <si>
    <t>ขนาดกว้าง 7.00 ม.</t>
  </si>
  <si>
    <t>ข้ามห้วยกรวด หมู่ที่  6</t>
  </si>
  <si>
    <t>(งบ อบจ.)</t>
  </si>
  <si>
    <t>โครงการซ่อมสร้างถนนลาดยางผิว</t>
  </si>
  <si>
    <t>ขนาดกว้าง 5.00 ม</t>
  </si>
  <si>
    <t>แอสฟัลท์ติกคอนกรีตปรับปรุงคุณภาพ</t>
  </si>
  <si>
    <t>ยาว 1,000 ม.</t>
  </si>
  <si>
    <t>ขนาด กว้าง 4.00 ม.</t>
  </si>
  <si>
    <t>(งบ อบต. อบจ.)</t>
  </si>
  <si>
    <t>โครงการก่อสร้างถนนแอสฟัลท์ติก</t>
  </si>
  <si>
    <t xml:space="preserve">คอนกรีต สายบ้านดอนเสาธง -  </t>
  </si>
  <si>
    <t xml:space="preserve">กว้าง 6.00  ม. </t>
  </si>
  <si>
    <t>บ้านดอนสัก หมู่ ที่ 7 ต.ปากแพรก</t>
  </si>
  <si>
    <t>ต่อ หมู่ที่ 4 ต.ดอนสัก</t>
  </si>
  <si>
    <t>แอสฟัลท์ติกคอนกรีต สายบ้าน</t>
  </si>
  <si>
    <t>นายสมบูรณ์ - เขากุล หมู่ที่  8</t>
  </si>
  <si>
    <t>(งบ อบต. )</t>
  </si>
  <si>
    <t>ขนาดกว้าง 5.00 ม.</t>
  </si>
  <si>
    <t>แอสฟัลท์ติกคอนกรีต สายสี่แยก</t>
  </si>
  <si>
    <t>คลองคราม -ป่าอม (ช่วงที่ 2)</t>
  </si>
  <si>
    <t>หมู่ที่  8</t>
  </si>
  <si>
    <t xml:space="preserve">ขนาดกว้าง 5.00ม.  </t>
  </si>
  <si>
    <t>แอสฟัลท์ติกคอนกรีต สายเขาวง</t>
  </si>
  <si>
    <t xml:space="preserve">หมู่ที่ 8 ต่อเขตหมู่ที่ 11 </t>
  </si>
  <si>
    <t>โครงการบุกเบิกถนนสายแยก</t>
  </si>
  <si>
    <t>สะพานบ้านนายลิขิต หมู่ที่  8</t>
  </si>
  <si>
    <t>แอสฟัลท์ติกคอนกรีต สายสาม</t>
  </si>
  <si>
    <t xml:space="preserve"> หนา 0.05 ม.</t>
  </si>
  <si>
    <t>(งบ อบต.</t>
  </si>
  <si>
    <t xml:space="preserve">แอสฟัลท์ติกคอนกรีต </t>
  </si>
  <si>
    <t>(งบ อบต. .)</t>
  </si>
  <si>
    <t>สายถ้ำเขาเหมน  หมู่ที่ 8</t>
  </si>
  <si>
    <t xml:space="preserve">โครงการก่อสร้างท่อลอดเหลี่ยม </t>
  </si>
  <si>
    <t>ขนาด 1 ช่อง</t>
  </si>
  <si>
    <t xml:space="preserve">ซอยนายวิลาศ หมู่ที่ 8 </t>
  </si>
  <si>
    <t xml:space="preserve">กว้าง 1.80 x 1.80 </t>
  </si>
  <si>
    <t>x 6.00 ม.</t>
  </si>
  <si>
    <t xml:space="preserve">ขนาดกว้าง 8.00 ม.  </t>
  </si>
  <si>
    <t xml:space="preserve">สายเขาพระอินทร์ -คลองคราม </t>
  </si>
  <si>
    <t>(งบ กรม.)</t>
  </si>
  <si>
    <t>.</t>
  </si>
  <si>
    <t xml:space="preserve"> x 6.00 ม.</t>
  </si>
  <si>
    <t>นางตี้บ้านนายอารมณ์ หมู่ที่ 8</t>
  </si>
  <si>
    <t>แอสฟัลท์ติกคอนกรีต สายค่ายมวย</t>
  </si>
  <si>
    <t>หมู่ที่ 8 ต่อหมู่ที่  11 (ช่วงที่ 2)</t>
  </si>
  <si>
    <t xml:space="preserve">สายสามแยกนายประสพ - เขาวง  </t>
  </si>
  <si>
    <t>สายบ้านนางลำดวน  หมู่ที่ 8</t>
  </si>
  <si>
    <t>หมู่ที่ 8</t>
  </si>
  <si>
    <t>นายสมวงค์ - แยกนายเชาวลิต</t>
  </si>
  <si>
    <t>นายวิเชียร  หมู่ที่  8</t>
  </si>
  <si>
    <t>โครงการบุกเบิกถนนสายนาย</t>
  </si>
  <si>
    <t xml:space="preserve">สุภาพ - แยกนายเชาวลิต  </t>
  </si>
  <si>
    <t>โครงการบุกเบิกถนนสายนาง</t>
  </si>
  <si>
    <t xml:space="preserve">ขนาดกว้าง 5.00 ม.  </t>
  </si>
  <si>
    <t>มณฑา - สวนยางนางศิรินารถ</t>
  </si>
  <si>
    <t>โครงการบุกเบิกถนนสายบ้าน</t>
  </si>
  <si>
    <t>นายแนบ หมู่ที่  8</t>
  </si>
  <si>
    <t xml:space="preserve">ขนาดกว้าง 4.00 ม. </t>
  </si>
  <si>
    <t>แอสฟัลท์ติกคอนกรีต สายบ่อโยก</t>
  </si>
  <si>
    <t>เขาเหมน(ช่วงที่ 2) หมู่ที่  8</t>
  </si>
  <si>
    <t>แอสฟัลท์ติกคอนกรีต</t>
  </si>
  <si>
    <t>ยาว 1,120 ม.</t>
  </si>
  <si>
    <t>สายสี่แยก-ป่าอม</t>
  </si>
  <si>
    <t>บ้านคลองคราม หมู่ที่ 8</t>
  </si>
  <si>
    <t xml:space="preserve"> กว้าง 5.00 ม. </t>
  </si>
  <si>
    <t>สายซอยประชาสรรค์</t>
  </si>
  <si>
    <t>บ้านท่าโก หมู่ที่  9</t>
  </si>
  <si>
    <t xml:space="preserve">แอสฟัล์ทติกคอนกรีต </t>
  </si>
  <si>
    <t>ซอยน้องใหม่ บ้านท่าโก พร้อม</t>
  </si>
  <si>
    <t>วางท่อระบายน้ำ จำนวน 5 จุด</t>
  </si>
  <si>
    <t xml:space="preserve">ขนาด กว้าง 5.00 ม. </t>
  </si>
  <si>
    <t>สายดินแดง - ท่าโก หมู่ที่  9</t>
  </si>
  <si>
    <t>ดอนทราย - บ่อวัว หมู่ที่ 9</t>
  </si>
  <si>
    <t>โครงการบุกเบิกถนนซอย</t>
  </si>
  <si>
    <t>กว้าง 6 ม. ยาว 2,000 ม.</t>
  </si>
  <si>
    <t>หมายสาวพร้อมบดอัด หมู่ที่ 9</t>
  </si>
  <si>
    <t>ซอยชาติชาย หมู่ที่ 9</t>
  </si>
  <si>
    <t>เพื่อให้ราษฎรได้รับความ</t>
  </si>
  <si>
    <t>สะดวกในการสัญจรไปมา</t>
  </si>
  <si>
    <t>หนา  0.05 ม.</t>
  </si>
  <si>
    <t xml:space="preserve">สายท่าโก - บ่อวัว(ช่วงที่ 3) </t>
  </si>
  <si>
    <t>หมู่ที่ 9</t>
  </si>
  <si>
    <t xml:space="preserve">แอสฟัลท์ติกคอนกรีต ซอยมีชัย </t>
  </si>
  <si>
    <t>มีโชค หมู่ที่ 9</t>
  </si>
  <si>
    <t>พร้อมวางท่อระบายน้ำ 4 จุด</t>
  </si>
  <si>
    <t>ก่อสร้างถนนหินผุผิว</t>
  </si>
  <si>
    <t>จราจรกว้าง 8.00 ม.</t>
  </si>
  <si>
    <t>ยาว 50 ม.พร้อมเท</t>
  </si>
  <si>
    <t>โครงการซ่อมแซมคันทางถนนสาย</t>
  </si>
  <si>
    <t>ซ่อมแซมคันทางพร้อม</t>
  </si>
  <si>
    <t>เทดาดคอนกรีต</t>
  </si>
  <si>
    <t>สูงเฉลี่ย 2.00 ม.</t>
  </si>
  <si>
    <t>ยาว 50 ม.</t>
  </si>
  <si>
    <t>ขนาด กว้าง 6.00 ม.</t>
  </si>
  <si>
    <t>ยาว 1,900 ม.</t>
  </si>
  <si>
    <t xml:space="preserve">ขนาด 1.80 x </t>
  </si>
  <si>
    <t xml:space="preserve">แบบ 1 ช่องทาง  </t>
  </si>
  <si>
    <t xml:space="preserve"> 1.80x 6.00 ม.  </t>
  </si>
  <si>
    <t>ห้วยนายลาภ หมู่ที่  9</t>
  </si>
  <si>
    <t>หมู่ที่  9</t>
  </si>
  <si>
    <t>เสริมเหล็กซอยหมายสาว</t>
  </si>
  <si>
    <t xml:space="preserve"> หมู่ที่ 9</t>
  </si>
  <si>
    <t>นางจิตร -  สระน้ำ  หมู่ที่ 10</t>
  </si>
  <si>
    <t>(งบ กรมฯ.)</t>
  </si>
  <si>
    <t>กว้าง 6.00 ม.</t>
  </si>
  <si>
    <t>คอนกรีต สายป้ายลูกหมี -น้ำตก</t>
  </si>
  <si>
    <t>ยาว 2,800 ม.</t>
  </si>
  <si>
    <t xml:space="preserve">หมู่ที่ 10 เชื่อมต่อหมู่ที่ 8 </t>
  </si>
  <si>
    <t xml:space="preserve">ตำบลสี่ขีด อำเภอสิชล </t>
  </si>
  <si>
    <t xml:space="preserve"> จังหวัดนครศรีธรรมราช</t>
  </si>
  <si>
    <t>เพื่อให้ประชาชนในชุมชน</t>
  </si>
  <si>
    <t>ก่อสร้างคูระบายน้ำ</t>
  </si>
  <si>
    <t>สายน้ำขาว-ห้วยโศก บ้านเขาวง</t>
  </si>
  <si>
    <t>เดินทางสะดวกและ</t>
  </si>
  <si>
    <t>คสล. กว้าง 100 ม.</t>
  </si>
  <si>
    <t>หมู่ที่ 10</t>
  </si>
  <si>
    <t>ปลอดภัย</t>
  </si>
  <si>
    <t>โครงการก่อสร้างถนนยางพาราดิน</t>
  </si>
  <si>
    <t>ถนนลาดยางผสมน้ำยาง</t>
  </si>
  <si>
    <t>ซีเมนต์ สายป้ายลูกหมี-</t>
  </si>
  <si>
    <t>และผู้สัญจรเดินได้สดวก</t>
  </si>
  <si>
    <t>น้ำตก บ้านเขาวง หมู่ที่ 10</t>
  </si>
  <si>
    <t>ขนาดกว้าง 6.00 ม</t>
  </si>
  <si>
    <t>แอสฟัล์ติกคอนกรีต สายป้ายลูกหมี</t>
  </si>
  <si>
    <t>น้ำตก หมู่ที่ 10 เชื่อมต่อหมู่ที่ 8</t>
  </si>
  <si>
    <t>จังหวัดนครศรีธรรมราช</t>
  </si>
  <si>
    <t>เพื่อความสะดวกในการ</t>
  </si>
  <si>
    <t xml:space="preserve">แอสฟัลท์ติกคอนกรีต (ต่อเติม) </t>
  </si>
  <si>
    <t>คมนาคมขนส่งการผลิต</t>
  </si>
  <si>
    <t>หมู่ที่ 11 สายคลองคราม</t>
  </si>
  <si>
    <t>ทางการเกษตร</t>
  </si>
  <si>
    <t>ต่อเขตท่าตำบลอุแท</t>
  </si>
  <si>
    <t>เพื่อให้ประชาชนได้รับ</t>
  </si>
  <si>
    <t xml:space="preserve">คสล. ซอยบ้านนายสวัสดิ์ </t>
  </si>
  <si>
    <t>ความสะดวกในการ</t>
  </si>
  <si>
    <t>หมู่ที่ 11</t>
  </si>
  <si>
    <t>ใช้เส้นทาง</t>
  </si>
  <si>
    <t>แบบ 1 ช่องทาง</t>
  </si>
  <si>
    <t xml:space="preserve"> หนา 0.05  ม.</t>
  </si>
  <si>
    <t xml:space="preserve">สายด่านขุนเดช - ห้วยคุด </t>
  </si>
  <si>
    <t>โครงการก่อสร้างสะพาน คศล.</t>
  </si>
  <si>
    <t xml:space="preserve">ขนาดกว้าง 7.00 ม.  </t>
  </si>
  <si>
    <t>คลองตาชัย หมู่ที่ 11</t>
  </si>
  <si>
    <t>บดอัดหินคลุก สายบ้านนายสุขุม-</t>
  </si>
  <si>
    <t>ค่ายมวย หมู่ที่ 8 หมู่ที่ 11</t>
  </si>
  <si>
    <t xml:space="preserve">คสล.ซอยบ้านตาปลีก </t>
  </si>
  <si>
    <t>(ด่านขุนเดช) หมู่ที่ 11</t>
  </si>
  <si>
    <t>ห้วยคุด-ด่านขุนเดช หมู่ที่ 11</t>
  </si>
  <si>
    <t>สูงเฉลี่ย 3.00 ม.</t>
  </si>
  <si>
    <t>ยาว 25 ม.</t>
  </si>
  <si>
    <t>ยาว 600 ม.</t>
  </si>
  <si>
    <t>เพื่อความสะดวกสบายใน</t>
  </si>
  <si>
    <t>การสัญจรไปมา</t>
  </si>
  <si>
    <t xml:space="preserve">แอสฟัลท์ติกคอนกรีต สายเขาวง - </t>
  </si>
  <si>
    <t xml:space="preserve"> หนา 0.05 ม.  </t>
  </si>
  <si>
    <t>ถนนคลองคราม หมู่ที่  12</t>
  </si>
  <si>
    <t xml:space="preserve">ชนาด กว้าง 5.00 ม. </t>
  </si>
  <si>
    <t>คอนกรีต สายเขาแทงบ้านนายนบ</t>
  </si>
  <si>
    <t xml:space="preserve">หนา  0.05 ม. </t>
  </si>
  <si>
    <t>หมู่ที่ 12</t>
  </si>
  <si>
    <t>ขนาด 4 ม. X 150</t>
  </si>
  <si>
    <t>เสริมเหล็ก(ซอยนายวิเชียร แซ่อุย)</t>
  </si>
  <si>
    <t xml:space="preserve">ขนาดกว้าง  6.00 ม. </t>
  </si>
  <si>
    <t>ยาว 2,500  ม.</t>
  </si>
  <si>
    <t xml:space="preserve"> หมู่ที่ 12</t>
  </si>
  <si>
    <t>คสล. คลองปง(จุดบ้านนายเนื่อง)</t>
  </si>
  <si>
    <t xml:space="preserve">ขนาดช่อง 2 ทาง หมู่ที่ 12 </t>
  </si>
  <si>
    <t>ซอยบ้านนายสมนึก หมู่ที่ 12</t>
  </si>
  <si>
    <t>ซอยบ้านนายสาร หมู่ที่ 12</t>
  </si>
  <si>
    <t>แอสฟัล์ทติกคอนกรีตสายบ่อลูกรัง</t>
  </si>
  <si>
    <t>เขาหลวงพร้อมวางท่อระบายน้ำ</t>
  </si>
  <si>
    <t>หมู่ที่ 13</t>
  </si>
  <si>
    <t>น้ำตกไทรย้อย - เขื่อน</t>
  </si>
  <si>
    <t>ดอนเสาธง หมู่ที่ 13</t>
  </si>
  <si>
    <t>ยาว 1,400 ม.</t>
  </si>
  <si>
    <t>ซอยเพลงบอกจำลอง พร้อมวาง</t>
  </si>
  <si>
    <t>ท่อระบายน้ำ 2 จุด หมู่ที่  13</t>
  </si>
  <si>
    <t>สายบ่อลูกรัง-ร.ร.บ้านใหม่สามัคคี</t>
  </si>
  <si>
    <t>หมู่ที่ 13 ต่อเชื่อม หมู่ที่ 14</t>
  </si>
  <si>
    <t>ยาว 1,000  ม.</t>
  </si>
  <si>
    <t>ด้วยยางธรรมชาติสายบ่อลูกรัง-เขาแร่</t>
  </si>
  <si>
    <t xml:space="preserve">ขนาด 1.80 x 1.80 </t>
  </si>
  <si>
    <t xml:space="preserve">คสล.ข้ามห้วยโศก </t>
  </si>
  <si>
    <t>x 8.00 ม.</t>
  </si>
  <si>
    <t>หมู่ที่ 13 -14</t>
  </si>
  <si>
    <t xml:space="preserve">ขนาด 1.80 x 1.80  </t>
  </si>
  <si>
    <t>ห้วยนางอิ่ม  หมู่ที่ 13</t>
  </si>
  <si>
    <t>ชนิด  1  ช่องทาง</t>
  </si>
  <si>
    <t xml:space="preserve">ขนาด1.80 x  </t>
  </si>
  <si>
    <t xml:space="preserve">บ้านนายถัน (พานพอ) </t>
  </si>
  <si>
    <t>1.80  x 8.00 ม.</t>
  </si>
  <si>
    <t xml:space="preserve">แอสฟัลท์ติกคอนกรีต สาย </t>
  </si>
  <si>
    <t>(งบ อบต. อบจ.</t>
  </si>
  <si>
    <t xml:space="preserve">ร.ร.บ้านใหม่สามัคคี </t>
  </si>
  <si>
    <t>ทางหลวงชนบท)</t>
  </si>
  <si>
    <t>น้ำตกกลางทอง  หมู่ที่ 14</t>
  </si>
  <si>
    <t xml:space="preserve">ขนาด กว้าง 4.00 ม. </t>
  </si>
  <si>
    <t>รอบภูเขาแทง หมู่ที่ 14</t>
  </si>
  <si>
    <t>ซ่อมแซมคันทางถาด</t>
  </si>
  <si>
    <t>คอนกรีตพร้อมเทดาด</t>
  </si>
  <si>
    <t>หมู่ที่ 14</t>
  </si>
  <si>
    <t>ยาว 60 ม.ดาดคอนกรีต</t>
  </si>
  <si>
    <t xml:space="preserve">ยาว 60 ม.สูงเฉลี่ย </t>
  </si>
  <si>
    <t>4.00 ม.</t>
  </si>
  <si>
    <t xml:space="preserve">เสริมเหล็ก สายรรบ้านใหม่สามัคคี - </t>
  </si>
  <si>
    <t>บ่อลูกรัง หมู่ที่ 14</t>
  </si>
  <si>
    <t>ความสะดวกในการใช้ถนน</t>
  </si>
  <si>
    <t>หมู่ที่ 15</t>
  </si>
  <si>
    <t xml:space="preserve">โครงการก่อสร้างคูระบายน้ำ </t>
  </si>
  <si>
    <t>เพื่อป้องกันน้ำกัดเซาะใต้</t>
  </si>
  <si>
    <t xml:space="preserve">ก่อสร้างคูระบายน้ำ </t>
  </si>
  <si>
    <t>คสล. รูปตัววี 2 ข้างถนน</t>
  </si>
  <si>
    <t>ท้องถนน</t>
  </si>
  <si>
    <t xml:space="preserve">2 ข้างถนน  </t>
  </si>
  <si>
    <t>สายดอนทราย-บ่อวัว หมู่ที่ 15</t>
  </si>
  <si>
    <t xml:space="preserve">(ตามแบบแปลน </t>
  </si>
  <si>
    <t>อบต.กำหนด)</t>
  </si>
  <si>
    <t xml:space="preserve">ก่อสร้างท่อลอดเหลี่ยม </t>
  </si>
  <si>
    <t>สายช่องแก้ว - บ่อวัว หมู่ที่ 15</t>
  </si>
  <si>
    <t>คสล. จำนวน 4 จุด</t>
  </si>
  <si>
    <t>โครงการบุกเบิกยกระดับถนน</t>
  </si>
  <si>
    <t>จุดที่ 1 แบบ 1 ช่องทาง</t>
  </si>
  <si>
    <t>ขนาด 1.80x1.80x6.00 ม</t>
  </si>
  <si>
    <t>จุดที่ 2 แบบ 2 ช่องทาง</t>
  </si>
  <si>
    <t>จุดที่ 3 แบบ 2 ช่องทาง</t>
  </si>
  <si>
    <t>จุดที่ 4 แบบ 1 ช่องทาง</t>
  </si>
  <si>
    <t>โครงการซ่อมแซมถนน คสล.</t>
  </si>
  <si>
    <t>สายบ้านนายเสมอ - เขาหลักไก่</t>
  </si>
  <si>
    <t>หมู่ที่ 16</t>
  </si>
  <si>
    <t>ถนนสายอ่างเก็บน้ำ</t>
  </si>
  <si>
    <t>อ่าวขนอม หมู่ที่ 16</t>
  </si>
  <si>
    <t xml:space="preserve">คอนกรีตสายนายเสมอ - </t>
  </si>
  <si>
    <t>เขาหลักไก่ หมู่ที่ 16</t>
  </si>
  <si>
    <t xml:space="preserve">โครงการบุกเบิกถนนสายโรงรม </t>
  </si>
  <si>
    <t xml:space="preserve">ขนาดกว้าง 6.00 ม.   </t>
  </si>
  <si>
    <t>หมู่ที่  16</t>
  </si>
  <si>
    <t>ซ่อมแซมถนนที่ชำรุด</t>
  </si>
  <si>
    <t>ภายในตำบลปากแพรก</t>
  </si>
  <si>
    <t>(หมู่ที่ 1 - หมู่ที่ 16)</t>
  </si>
  <si>
    <t>1.2 แผนงานเคหะและชุมชน</t>
  </si>
  <si>
    <t>โครงการก่อสร้างฝายชะลอน้ำ</t>
  </si>
  <si>
    <t>เพื่อให้ประชาชนมีน้ำ</t>
  </si>
  <si>
    <t>บ้านใน หมู่ที่ 1 จำนวน 6 จุด</t>
  </si>
  <si>
    <t>อุปโภค - บริโภค ได้อย่าง</t>
  </si>
  <si>
    <t>ห้วยหลุมพอ,ห้วยหิน,ห้วยโศก</t>
  </si>
  <si>
    <t>เพียงพอ</t>
  </si>
  <si>
    <t>ห้วยโศก 2 จุด</t>
  </si>
  <si>
    <t>(ตามแบบแปลนที่</t>
  </si>
  <si>
    <t xml:space="preserve"> อบต.กำหนด)</t>
  </si>
  <si>
    <t>โครงการก่อสร้างระบบประปา</t>
  </si>
  <si>
    <t>ก่อสร้างระบบประปาบาดาล</t>
  </si>
  <si>
    <t>อุปโภค - บริโภค</t>
  </si>
  <si>
    <t xml:space="preserve"> ในทุกฤดูกาล</t>
  </si>
  <si>
    <t>โครงการขยายท่อเมนจากประปา</t>
  </si>
  <si>
    <t xml:space="preserve">ส่วนภูมิภาค(ซอยวัดเวฬุวัน) </t>
  </si>
  <si>
    <t>เพื่อให้ประชาชนมีน้ำอุปโภค</t>
  </si>
  <si>
    <t>ต่อเติมหลังคาโครงเหล็ก</t>
  </si>
  <si>
    <t>บริโภค</t>
  </si>
  <si>
    <t>ขนาด กว้าง 3.00 ม.</t>
  </si>
  <si>
    <t>ยาว 6.00 ม.</t>
  </si>
  <si>
    <t>พร้อมขยายท่อเมน</t>
  </si>
  <si>
    <t>โครงการขยายเขตไฟฟ้าแรงต่ำ</t>
  </si>
  <si>
    <t>เพื่อให้ประชาชนมีไฟฟ้าใช้</t>
  </si>
  <si>
    <t>หน้าบ้านนางต้อง-สะพาน</t>
  </si>
  <si>
    <t>อย่างเพียงพอ</t>
  </si>
  <si>
    <t>นายเจริญ หมู่ที่ 1</t>
  </si>
  <si>
    <t xml:space="preserve">บ้านช่องแก้ว - ซ.นายตุ้ง </t>
  </si>
  <si>
    <t>โครงการติดตั้งไฟฟ้าส่องสว่าง</t>
  </si>
  <si>
    <t>เพื่อให้ส่องสว่างยามค่ำคืน</t>
  </si>
  <si>
    <t>ติดตั้งไฟส่องสว่าง</t>
  </si>
  <si>
    <t>บริเวณน้ำตกวิภาวดี  หมู่ที่ 1</t>
  </si>
  <si>
    <t>ป้องกันปัญหาอาชญากรรม</t>
  </si>
  <si>
    <t>แบบโซล่าเซล</t>
  </si>
  <si>
    <t>เพื่อให้ประชาชนมี</t>
  </si>
  <si>
    <t>ซอยวัดเวฬุวัน หมู่ที่ 1</t>
  </si>
  <si>
    <t>ไฟฟ้าใช้อย่างเพียงพอ</t>
  </si>
  <si>
    <t>โครงการขุดลอกสระน้ำลำห้วย-</t>
  </si>
  <si>
    <t>เพื่อให้สามารถเก็บน้ำได้</t>
  </si>
  <si>
    <t>กว้าง 40 ม.</t>
  </si>
  <si>
    <t>ไทร หน้าสำนักสงฆ์สวนป่า</t>
  </si>
  <si>
    <t>ตลอดทั้งปี</t>
  </si>
  <si>
    <t xml:space="preserve">โครงการก่อสร้างฝายชะลอน้ำ </t>
  </si>
  <si>
    <t>จุดที่ 1 บ้านนายเกษม</t>
  </si>
  <si>
    <t>ห้วยคลองน้อย จำนวน 3 จุด</t>
  </si>
  <si>
    <t>จุดที่ 2 สระน้ำสวนกลาง</t>
  </si>
  <si>
    <t>หมู่ 2</t>
  </si>
  <si>
    <t>จุดที่ 3 บ้านนายสิน</t>
  </si>
  <si>
    <t>กว้าง 8.00 ม.สูง 2.00 ม.</t>
  </si>
  <si>
    <t>โครงการขุดลอกคูระบายน้ำ</t>
  </si>
  <si>
    <t>ซอยวัดถ้ำคีรีวงค์</t>
  </si>
  <si>
    <t xml:space="preserve">หมู่ที่ 2 </t>
  </si>
  <si>
    <t>โครงการก่อสร้างระบบส่งน้ำ</t>
  </si>
  <si>
    <t>ยาว 240 ม.</t>
  </si>
  <si>
    <t>เพื่อการเกษตรหมู่ที่ 2</t>
  </si>
  <si>
    <t>โครงการขุดลอกสระน้ำ</t>
  </si>
  <si>
    <t>เพื่อให้ประชาชนมีน้ำใช้ใน</t>
  </si>
  <si>
    <t>ขุดสระเก็บน้ำขนาด 4 ไร่</t>
  </si>
  <si>
    <t>หนองหลึง หมู่ 2</t>
  </si>
  <si>
    <t>การเกษตรอย่างเพียงพอ</t>
  </si>
  <si>
    <t>เพื่อให้มีไฟฟ้าส่องสว่าง</t>
  </si>
  <si>
    <t>จำนวน  1  แห่ง</t>
  </si>
  <si>
    <t>ซอยนายจำรัส หมู่ที่ 2</t>
  </si>
  <si>
    <t>เพื่อให้ประชาชนมีไฟฟ้า</t>
  </si>
  <si>
    <t>สายนายจำรัส หมู่ที่  2</t>
  </si>
  <si>
    <t>ศาลาหมู่บ้าน บ้านเหนียก</t>
  </si>
  <si>
    <t>(สายบ้านนายวิจิตร - ไชยคราม)</t>
  </si>
  <si>
    <t>บ้านเหนียก  หมู่ที่ 2</t>
  </si>
  <si>
    <t xml:space="preserve">โครงการติดตั้งไฟฟ้าส่องสว่าง   </t>
  </si>
  <si>
    <t xml:space="preserve">รอบสระน้ำหมู่บ้าน บ้านเหนียก </t>
  </si>
  <si>
    <t xml:space="preserve"> สายสามแยกคีรีวง หมู่ที่  2</t>
  </si>
  <si>
    <t>ก่อสร้างระบบประปา</t>
  </si>
  <si>
    <t>บริโภคอย่างเพียงพอ</t>
  </si>
  <si>
    <t>โครงการก่อสร้างฝายชลอน้ำล้น</t>
  </si>
  <si>
    <t>ห้วยตาจับ(บ้านนายแคล้ว มีจำนง,</t>
  </si>
  <si>
    <t>จำนวน 2 จุด</t>
  </si>
  <si>
    <t>บ้านนางฉันทนา) หมู่ที่ 3</t>
  </si>
  <si>
    <t>โครงการขยายเขตประปาภูมิภาค</t>
  </si>
  <si>
    <t>ขยายเขตประปาภูมิภาค</t>
  </si>
  <si>
    <t>สายเขาแร่ - ดอนเสาธง</t>
  </si>
  <si>
    <t>อุปโภคบริโภคอย่าง</t>
  </si>
  <si>
    <t>หมู่ที่ 3</t>
  </si>
  <si>
    <t>โครงการขุดเจาะบ่อบาดาล</t>
  </si>
  <si>
    <t xml:space="preserve">ขนาด กว้าง 6.00 นิ้ว </t>
  </si>
  <si>
    <t>หมู่ที่ 3 (บ้านตากลั่น)</t>
  </si>
  <si>
    <t>ลึกไม่น้อยกว่า 60 ม.</t>
  </si>
  <si>
    <t>หรือปริมาณน้ำไม่</t>
  </si>
  <si>
    <t>น้อยกว่า 4.00 ลบ.ม.</t>
  </si>
  <si>
    <t>โครงการขุดลอกคูน้ำพร้อม</t>
  </si>
  <si>
    <t>กว้าง 80 ม.</t>
  </si>
  <si>
    <t>วางท่อ ม.3</t>
  </si>
  <si>
    <t>เพื่อลดปัญหาน้ำท่วมขัง</t>
  </si>
  <si>
    <t>กว้าง 3.00 ม.ลึก 2.00 ม.</t>
  </si>
  <si>
    <t>ซอยโรงเรียนวัดคีรีวง</t>
  </si>
  <si>
    <t xml:space="preserve"> หมู่ที่ 3</t>
  </si>
  <si>
    <t>โครงการขยายเขตไฟฟ้าส่อง</t>
  </si>
  <si>
    <t>สว่างสายเขาแร่-ดอนเสาธง</t>
  </si>
  <si>
    <t>แสงสว่างใช้ยามค่ำคืน</t>
  </si>
  <si>
    <t xml:space="preserve"> หมู่ที่ 3 -หมู่ที่  7</t>
  </si>
  <si>
    <t>โครงการติตตั้งไฟฟ้าส่องสว่าง</t>
  </si>
  <si>
    <t>ซ.ตากลั่น หมู่ที่ 3</t>
  </si>
  <si>
    <t>จากบ้านนางหวง-บ้านนายประทีบ</t>
  </si>
  <si>
    <t>ซอยวิวาท หมู่ที่ 3</t>
  </si>
  <si>
    <t>ชลประทาน - เขาน้อย หมู่ที่ 3</t>
  </si>
  <si>
    <t>ทุกครัวเรือน</t>
  </si>
  <si>
    <t xml:space="preserve">ขยายเขตไฟฟ้าแรงต่ำ </t>
  </si>
  <si>
    <t>(สี่แยกชลประทาน-บ่อปลา</t>
  </si>
  <si>
    <t xml:space="preserve"> 1,500 ม.</t>
  </si>
  <si>
    <t xml:space="preserve">โครงการขยายเขตไฟฟ้าแรงต่ำ </t>
  </si>
  <si>
    <t>เพื่อให้ประชาชนได้มีไฟฟ้า</t>
  </si>
  <si>
    <t>ขยายเขตไฟฟ้า</t>
  </si>
  <si>
    <t>(นายสุข บุญราม) หมู่ที่ 3</t>
  </si>
  <si>
    <t>แสงสว่างใช้ได้อย่างทั่วถึง</t>
  </si>
  <si>
    <t xml:space="preserve">โครงการติดตั้งไฟฟ้าส่องสว่าง </t>
  </si>
  <si>
    <t>ซ.วิวาท-สามัคคี หมู่ที่  3</t>
  </si>
  <si>
    <t>สายเขาแร่-ดอนเสาธง หมู่ที่ 3</t>
  </si>
  <si>
    <t>(บ้านช่างบอย)</t>
  </si>
  <si>
    <t xml:space="preserve">โครงการขุดเจาะบ่อบาบาล </t>
  </si>
  <si>
    <t>เพื่อให้ประชาชนมีน้ำใช้</t>
  </si>
  <si>
    <t xml:space="preserve"> หมู่ที่ 4</t>
  </si>
  <si>
    <t>โครงการซ่อมแซมฝายน้ำล้น</t>
  </si>
  <si>
    <t>บ้านนายเทียบ หมู่ที่ 4</t>
  </si>
  <si>
    <t>อย่างทั่วถึง</t>
  </si>
  <si>
    <t>โครงการก่อสร้างฝายชะลอน้ำล้น</t>
  </si>
  <si>
    <t>เพื่อให้ประชาชนได้มีน้ำใช้</t>
  </si>
  <si>
    <t>จำนวน  6  จุด</t>
  </si>
  <si>
    <t>ได้อย่างเพียงพอ</t>
  </si>
  <si>
    <t>จุดที่ 1 บ้านนายรินทร์</t>
  </si>
  <si>
    <t>จุดที่ 2 บ้านนายนิวรณ์</t>
  </si>
  <si>
    <t>จุดที่ 3 บ้านนายเขิม สมเก่า</t>
  </si>
  <si>
    <t>จุดที่ 4 บ้านนายนิกรณ์</t>
  </si>
  <si>
    <t>จุดที่ 5 บ้านนายจรัญ ฉิมเรือง</t>
  </si>
  <si>
    <t xml:space="preserve">จุดที่ 6 บ้านนายโชคดี  ทุมรัตน์ </t>
  </si>
  <si>
    <t xml:space="preserve">คลองเหมน (จุดบ้านนายบุญเรียม </t>
  </si>
  <si>
    <t>หนูแข) หมู่ที่ 4</t>
  </si>
  <si>
    <t>จุดที่ 1 บริเวณบ้านนายจรูญ ศรีวิสุทธิ์</t>
  </si>
  <si>
    <t xml:space="preserve">คลองเหมน จำนวน 3 จุด </t>
  </si>
  <si>
    <t>จุดที่ 2 บริเวณบ้านนายธีระ มีแสง</t>
  </si>
  <si>
    <t xml:space="preserve">หมู่ที่ 4 </t>
  </si>
  <si>
    <t>จุดที่ 3 บริเวณบ้านนาย</t>
  </si>
  <si>
    <t>สามารถ เผือกเนียม ขนาด</t>
  </si>
  <si>
    <t xml:space="preserve"> สูง 1.50 ยาว 12 ม. ก.8 ม.</t>
  </si>
  <si>
    <t>โครงการ ซ่อมแซมฝายน้ำล้น</t>
  </si>
  <si>
    <t>ตามแบบ อบต.กำหนด</t>
  </si>
  <si>
    <t xml:space="preserve">โครงการก่อสร้างฝายน้ำล้น </t>
  </si>
  <si>
    <t>สูง 3 ม. กว้าง 12 ม.</t>
  </si>
  <si>
    <t xml:space="preserve">สามแยกคลองปง หมู่ที่ 4 </t>
  </si>
  <si>
    <t>โครงการขุดลอกหน้าฝายคลอง</t>
  </si>
  <si>
    <t>ขุดลอกหน้าฝาย</t>
  </si>
  <si>
    <t xml:space="preserve">ขยายเขตไฟฟ้าแรงต่ำ  </t>
  </si>
  <si>
    <t>ซอยบ้านนายหมู หมู่ที่  4</t>
  </si>
  <si>
    <t xml:space="preserve">โครงการขยายเขตไฟฟ้าแรงต่ำ  </t>
  </si>
  <si>
    <t xml:space="preserve">ซอยนายสัมฤทธิ์ - นายแนม </t>
  </si>
  <si>
    <t>โครงการติดตั้งไฟส่องสว่าง</t>
  </si>
  <si>
    <t>จำนวน 17 จุด</t>
  </si>
  <si>
    <t>บ้านเขาพระอินทร์ หมู่ที่ 4</t>
  </si>
  <si>
    <t>ปรับปรุงซ่อมแซมระบบ</t>
  </si>
  <si>
    <t xml:space="preserve">ถังกรองน้ำ </t>
  </si>
  <si>
    <t>ขุดเจาะบ่อบาดาล 2 จุด</t>
  </si>
  <si>
    <t xml:space="preserve">พร้อมก่อสร้างระบบประปา </t>
  </si>
  <si>
    <t>1 ระบบ หมู่ที่ 5</t>
  </si>
  <si>
    <t>โครงการปรับปรุงระบบประปา</t>
  </si>
  <si>
    <t>ปรับปรุง ถังกรองน้ำ 1 ถัง</t>
  </si>
  <si>
    <t xml:space="preserve"> หมู่ที่ 5</t>
  </si>
  <si>
    <t>เพื่อให้ประชาชนมีไฟฟ้าแสง</t>
  </si>
  <si>
    <t>รอบสระหนองเต่า หมู่ที่  5</t>
  </si>
  <si>
    <t>สว่างยามค่ำคืน</t>
  </si>
  <si>
    <t xml:space="preserve">ซอยคอกช้าง - ซอยดอนเสาธง </t>
  </si>
  <si>
    <t>ส่องสว่างในหมู่บ้าน</t>
  </si>
  <si>
    <t>1 โครงการ</t>
  </si>
  <si>
    <t>จำนวน 2 จุด หมู่ที่ 6</t>
  </si>
  <si>
    <t xml:space="preserve">หอถังแชมเปญ </t>
  </si>
  <si>
    <t xml:space="preserve">เขาแดง - ป่าอม เขาเหมน - </t>
  </si>
  <si>
    <t>จำนวน 1 ระบบ</t>
  </si>
  <si>
    <t>ป่าอม</t>
  </si>
  <si>
    <t xml:space="preserve">ขุดเจาะบ่อบาดาล  2 จุด </t>
  </si>
  <si>
    <t xml:space="preserve">หมู่ที่  6 </t>
  </si>
  <si>
    <t>Ø 6 นิ้ว</t>
  </si>
  <si>
    <t>จุดที่ 1 บริเวณซอยดินแดง</t>
  </si>
  <si>
    <t>จุดที่ 2 ซอยเขาเหมนบริเวณ</t>
  </si>
  <si>
    <t>บ้านนายอภินันท์ จิตบาล</t>
  </si>
  <si>
    <t>กว้าง 15 ม.สูง 1.50 ม</t>
  </si>
  <si>
    <t>ในช่วงฤดูแล้งอย่างเพียงพอ</t>
  </si>
  <si>
    <t xml:space="preserve">หน้าคลองกรงหนิง </t>
  </si>
  <si>
    <t>บ้านเขาแดง</t>
  </si>
  <si>
    <t xml:space="preserve">โครงการสร้างฝายชะลอน้ำ </t>
  </si>
  <si>
    <t>ห้วยเขาพานเชือก 3 จุด</t>
  </si>
  <si>
    <t>หมู่ที่ 6</t>
  </si>
  <si>
    <t>ห้วยซื่อ 2 จุด</t>
  </si>
  <si>
    <t>โครงการขุดลอกคลองท่าทอง</t>
  </si>
  <si>
    <t>เพื่อแก้ปัญหาแหล่งน้ำ</t>
  </si>
  <si>
    <t>สะพานกว้าง 4 ม</t>
  </si>
  <si>
    <t>หมู่ที่ 6,11,8,1,15</t>
  </si>
  <si>
    <t>สาธารณะตื้นเขินในช่วงหน้า</t>
  </si>
  <si>
    <t>.ยาว 10 ม.ขุดลอก</t>
  </si>
  <si>
    <t>งบ อบจ</t>
  </si>
  <si>
    <t>พร้อมก่อสร้างกำแพงกันตลิ่งพัง</t>
  </si>
  <si>
    <t>แล้งและเป็นการป้องกันการ</t>
  </si>
  <si>
    <t>คลองท่าทอง</t>
  </si>
  <si>
    <t>กรมป้องกันฯ</t>
  </si>
  <si>
    <t>พังทลายของตลิ่งที่โดนน้ำกัดเซาะ</t>
  </si>
  <si>
    <t>กรมทรัพย์ฯ</t>
  </si>
  <si>
    <t>โครงการขยายเขตไฟฟ้า</t>
  </si>
  <si>
    <t xml:space="preserve">ขยายเขตไฟฟ้า </t>
  </si>
  <si>
    <t>สำนักสงฆ์วัดเขาแดง</t>
  </si>
  <si>
    <t xml:space="preserve">โครงการขุดลอกคูส่งน้ำ </t>
  </si>
  <si>
    <t>เพื่อให้ประชาชนได้มีน้ำ</t>
  </si>
  <si>
    <t>ขุดลอกคูระบายน้ำ</t>
  </si>
  <si>
    <t>หมู่ที่  7</t>
  </si>
  <si>
    <t>อุปโภคอย่างเพียงพอ</t>
  </si>
  <si>
    <t>ขยายเขตไฟฟ้าแรงต่ำ หมู่ที่ 7</t>
  </si>
  <si>
    <t>ถนนสายทุ่งเสม็ด</t>
  </si>
  <si>
    <t>จำนวน 5 จุด</t>
  </si>
  <si>
    <t>หมู่ที่ 7</t>
  </si>
  <si>
    <t xml:space="preserve">โครงการขุดเจาะบ่อบาดาล </t>
  </si>
  <si>
    <t>จำนวน   7   จุด</t>
  </si>
  <si>
    <t>โครงการวางท่อเมนจ่ายน้ำ</t>
  </si>
  <si>
    <t xml:space="preserve">วางท่อพีอี ศก. 3 นิ้ว </t>
  </si>
  <si>
    <t>ประปาภูเขาบ้านคลองคราม</t>
  </si>
  <si>
    <t xml:space="preserve"> หมู่ที่  8</t>
  </si>
  <si>
    <t>โครงการวางท่อเมนจ่ายน้ำประปา</t>
  </si>
  <si>
    <t xml:space="preserve">ด่านขุนเดช - เขาวง วางท่อ พีอี </t>
  </si>
  <si>
    <t>ศก.2 นิ้ว หมู่ที่ 8</t>
  </si>
  <si>
    <t>ขนาดกว้าง  8.00 ม.</t>
  </si>
  <si>
    <t xml:space="preserve">(แบบกึ่งถาวร) คลองปง </t>
  </si>
  <si>
    <t>ยาว 5.00 ม. สูง 1.50 ม.</t>
  </si>
  <si>
    <t>ห้วยนายวิชาญ หมู่ที่ 8</t>
  </si>
  <si>
    <t>ก่อสร้างประปาบาดาลหอถัง</t>
  </si>
  <si>
    <t xml:space="preserve">บาดาล สาย ศ.สมช. หมู่ที่ 8 </t>
  </si>
  <si>
    <t>แชมเปญ พร้อมวางท่อเมน</t>
  </si>
  <si>
    <t>จ่ายน้ำ 1 ระบบ</t>
  </si>
  <si>
    <t>ผิวดินสายคลองคราม หมู่ที่ 8</t>
  </si>
  <si>
    <t>บาดาลบ้านนายภักดี หมู่ที่ 8</t>
  </si>
  <si>
    <t>ขนาดกว้าง 8.00 ม.</t>
  </si>
  <si>
    <t>(แบบกึ่งถาวร) คลองสะพานเขื่อน</t>
  </si>
  <si>
    <t>สูง 1.50 ม.</t>
  </si>
  <si>
    <t>(นายฮวด) หมู่ที่ 8</t>
  </si>
  <si>
    <t>ขนาดกว้าง 10.00 ม.</t>
  </si>
  <si>
    <t>(แบบกึ่งถาวร) คลองเหมน</t>
  </si>
  <si>
    <t>ห้วยนายดำ หมู่ที่ 8</t>
  </si>
  <si>
    <t>โครงการก่อสร้าง ฝายน้ำล้น</t>
  </si>
  <si>
    <t>เพื่อให้ประชาชนมีแหล่งน้ำ</t>
  </si>
  <si>
    <t xml:space="preserve">ขนาดกว้าง 12.00 ม. </t>
  </si>
  <si>
    <t>คลองสะพานช้าง หมู่ที่ 8</t>
  </si>
  <si>
    <t>ใช้และเพียงพอในการเกษตร</t>
  </si>
  <si>
    <t>สูง 2.00 ม.</t>
  </si>
  <si>
    <t xml:space="preserve">กึ่งถาวร ห้วยหลุมพอ </t>
  </si>
  <si>
    <t xml:space="preserve">ยาว 6.00 ม. </t>
  </si>
  <si>
    <t xml:space="preserve"> สูง 1.05 ม.</t>
  </si>
  <si>
    <t xml:space="preserve">ขนาดกว้าง 8.00 ม. </t>
  </si>
  <si>
    <t>(แบบกึ่งถาวร) คลองสะพานช้าง</t>
  </si>
  <si>
    <t xml:space="preserve">ยาว 6.00 ม.  </t>
  </si>
  <si>
    <t>ถ้ำเขาเหมน หมู่ที่  8</t>
  </si>
  <si>
    <t>สูง 1.05 ม.</t>
  </si>
  <si>
    <t xml:space="preserve">(แบบกึ่งถาวร) คลองเขาวง </t>
  </si>
  <si>
    <t>เพื่อใช้อุปโภคบริโภค</t>
  </si>
  <si>
    <t>.สูง 1.50 ม.</t>
  </si>
  <si>
    <t>ห้วยนายวิลาศ หมู่ที่  8</t>
  </si>
  <si>
    <t xml:space="preserve">โครงการวางท่อเมนประปาภูเขา </t>
  </si>
  <si>
    <t>วางท่อเมนจ่ายน้ำ</t>
  </si>
  <si>
    <t xml:space="preserve">จากหมู่ที่ 11 มายัง </t>
  </si>
  <si>
    <t xml:space="preserve"> PE ศก.4 นิ้ว</t>
  </si>
  <si>
    <t xml:space="preserve"> หมู่ที่ 8 , 6 ,12 , 4</t>
  </si>
  <si>
    <t>โครงการขุดลอกคลอง (ฝาย</t>
  </si>
  <si>
    <t>เพื่อให้ฝายน้ำล้นสามารถ</t>
  </si>
  <si>
    <t>น้ำล้นสะพานเขื่อน หมู่ที่ 8)</t>
  </si>
  <si>
    <t>เก็บกักน้ำไว้ใช้ได้ทุกฤดูกาล</t>
  </si>
  <si>
    <t>โครงการปรับปรุงหูฝายชลอน้ำ</t>
  </si>
  <si>
    <t>ปรับปรุงหูฝายชลอน้ำ</t>
  </si>
  <si>
    <t>จำนวน  8 จุด</t>
  </si>
  <si>
    <t xml:space="preserve"> หมู่ที่ 8</t>
  </si>
  <si>
    <t>จำนวน 6 ซอย รวม</t>
  </si>
  <si>
    <t>ขยายเขตไฟฟ้าปักเสา</t>
  </si>
  <si>
    <t>ถนนสายบ่อโยก-เขาเหมน หมู่ที่ 8</t>
  </si>
  <si>
    <t>บ้านคลองครามต่อเขตหมู่ที่ 4</t>
  </si>
  <si>
    <t>750 ม.</t>
  </si>
  <si>
    <t>จำนวน 12 จุด</t>
  </si>
  <si>
    <t>โครงการก่อสร้างฝายน้ำล้น</t>
  </si>
  <si>
    <t>เพื่อกักเก็บน้ำ</t>
  </si>
  <si>
    <t xml:space="preserve">ขนาดกว้าง 6 ม. </t>
  </si>
  <si>
    <t>ยาว 30 ม.</t>
  </si>
  <si>
    <t>ขุดเจาะบ่อบาดาล 3 จุด</t>
  </si>
  <si>
    <t>ในการอุปโภค บริโภค</t>
  </si>
  <si>
    <t>เพื่อให้ประชาชนมีน้ำสะอาด</t>
  </si>
  <si>
    <t>เพื่อขยายประปาภูมิภาค</t>
  </si>
  <si>
    <t>ใช้ในการอุปโภค - บริโภค</t>
  </si>
  <si>
    <t>ได้ทุกครัวเรือน</t>
  </si>
  <si>
    <t xml:space="preserve">ต่อจากของเดิม บ้านดินแดง- </t>
  </si>
  <si>
    <t>ให้เต็มพื้นที่ หมู่ 9</t>
  </si>
  <si>
    <t>ท่าโก หมู่ที่ 9</t>
  </si>
  <si>
    <t>โครงการก่อสร้างถังเก็บน้ำ</t>
  </si>
  <si>
    <t>บ้านบ่อวัว  หมู่ที่ 9</t>
  </si>
  <si>
    <t>อุปโภค-บริโภคตลอดปี</t>
  </si>
  <si>
    <t xml:space="preserve">จำนวน 3 จุด ห้วยต้นปอ </t>
  </si>
  <si>
    <t>ก่อสร้างระบบประปาภูเขา</t>
  </si>
  <si>
    <t>ตามแบบชลประทาน</t>
  </si>
  <si>
    <t>งบชลประทาน</t>
  </si>
  <si>
    <t>เพื่อให้ประชาชนกักเก็บน้ำ</t>
  </si>
  <si>
    <t>ขนาดกว้าง 8 ม.</t>
  </si>
  <si>
    <t xml:space="preserve">บ้านนายประเสริฐ ชนะสุข </t>
  </si>
  <si>
    <t>ไว้ใช้ในการเกษตร</t>
  </si>
  <si>
    <t xml:space="preserve"> ยาว 10 ม.สูง 1.50 ม.</t>
  </si>
  <si>
    <t>เพื่อต้องการให้ประชาชน</t>
  </si>
  <si>
    <t>ดื่มได้  หมู่ที่ 9</t>
  </si>
  <si>
    <t>ได้มีน้ำดื่มที่สะอาด</t>
  </si>
  <si>
    <t xml:space="preserve">ก่อสร้างฝายน้ำล้น </t>
  </si>
  <si>
    <t xml:space="preserve">บ้านท่าโก  จำนวน 10 จุด </t>
  </si>
  <si>
    <t>ขนาด กว้าง 8.00 ม.</t>
  </si>
  <si>
    <t xml:space="preserve">ห้วยอ้อ  จำนวน  4 จุด </t>
  </si>
  <si>
    <t>โครงการปรับปรุงท่อเมนระบบ</t>
  </si>
  <si>
    <t>เพื่อให้สามารถใช้งานได้</t>
  </si>
  <si>
    <t>ท่อเมนขนาด 3 นิ้ว</t>
  </si>
  <si>
    <t>ประปาบาดาล สายท่าโก-</t>
  </si>
  <si>
    <t>ตามปกติ</t>
  </si>
  <si>
    <t>ประชาสรรค์ หมู่ที่ 9</t>
  </si>
  <si>
    <t>โครงการขุดลอกห้วยต้นปอ</t>
  </si>
  <si>
    <t>ขุดลอกขนาดลำคลอง</t>
  </si>
  <si>
    <t>โครงการขุดลอกฝายห้วยอ้อ</t>
  </si>
  <si>
    <t>พร้อมหอถังสูบน้ำแบบ</t>
  </si>
  <si>
    <t>(งบกรมชลฯ)</t>
  </si>
  <si>
    <t>ชลประทานหมู่ที่  9</t>
  </si>
  <si>
    <t>ซ.ดอนทราย-บ่อวัว หมู่ที่  9</t>
  </si>
  <si>
    <t>โครงการขยายเขตไฟฟ้าซอย</t>
  </si>
  <si>
    <t>นายสุรสิทธิ์ หมู่ที่ 9</t>
  </si>
  <si>
    <t xml:space="preserve">ขยายเขตไฟฟ้า  </t>
  </si>
  <si>
    <t>ซอยสายใหม่  หมู่ที่  9</t>
  </si>
  <si>
    <t>ติดตั้งเครื่องสูบน้ำ 1 จุด</t>
  </si>
  <si>
    <t>ในการอุปโภค - บริโภค</t>
  </si>
  <si>
    <t>พร้อมก่อสร้างระบบประปา</t>
  </si>
  <si>
    <t>1 ระบบ</t>
  </si>
  <si>
    <t>ขุดเจาะบ่อบาดาล 1 บ่อ</t>
  </si>
  <si>
    <t xml:space="preserve">บ้านนายวิรัตน์ กายฤทธิ์ </t>
  </si>
  <si>
    <t>ผิวดิน บ้านเขาวง หมู่ที่ 10</t>
  </si>
  <si>
    <t>ตามแบบที่ อบต.กำหนด</t>
  </si>
  <si>
    <t>ก่อสร้างฝายชะลอน้ำ</t>
  </si>
  <si>
    <t>ห้วยโศก  จำนวน 4 จุด</t>
  </si>
  <si>
    <t xml:space="preserve">บ้านนางจรินทร์ ทองหยอด </t>
  </si>
  <si>
    <t xml:space="preserve">ห้วยน้ำขาว จำนวน 5 จุด </t>
  </si>
  <si>
    <t xml:space="preserve"> กว้าง 8  สูง 1.50 ม.</t>
  </si>
  <si>
    <t xml:space="preserve">คลองหินเหล็กไฟ จำนวน 2 จุด </t>
  </si>
  <si>
    <t>เพื่อให้ระบบประปาหมู่บ้าน</t>
  </si>
  <si>
    <t>เปลี่ยนไม้รองถังน้ำและ</t>
  </si>
  <si>
    <t>ส่ง-จ่าย น้ำทั่วถึง</t>
  </si>
  <si>
    <t>ถังน้ำ</t>
  </si>
  <si>
    <t xml:space="preserve">โครงการขยายเขตไฟฟ้า </t>
  </si>
  <si>
    <t>เพื่อให้ประชาชนมีระบบ</t>
  </si>
  <si>
    <t>ซอยนายลำดวน หมู่ที่ 10</t>
  </si>
  <si>
    <t>จ่ายส่งน้ำสะดวกขึ้น เนื่อง</t>
  </si>
  <si>
    <t>จากต้องพ่วงไฟฟ้าบริเวณ</t>
  </si>
  <si>
    <t>ข้างเคียง</t>
  </si>
  <si>
    <t>ขุดเจาะบ่อบาดาล 1 จุด</t>
  </si>
  <si>
    <t>บ้านคลองคราม หมู่ที่ 11</t>
  </si>
  <si>
    <t>(บริเวณบ้านด่านขุนเดช)</t>
  </si>
  <si>
    <t>โครงการขยายต่อเติมประปา</t>
  </si>
  <si>
    <t>เพื่อแก้ไขปัญหาภัยแล้ง</t>
  </si>
  <si>
    <t>ขยายท่อพีอี ขนาด 4 นิ้ว</t>
  </si>
  <si>
    <t>ภูเขา หมู่ที่ 11</t>
  </si>
  <si>
    <t>อย่างถาวร</t>
  </si>
  <si>
    <t>การจ่ายน้ำสะดวกขึ้น เนื่อง</t>
  </si>
  <si>
    <t xml:space="preserve"> หมู่ที่  11 (ไม่มีไฟฟ้าใช้)</t>
  </si>
  <si>
    <t xml:space="preserve">ขยายเขตไฟฟา </t>
  </si>
  <si>
    <t xml:space="preserve">ซอยห้วยคุด-บ้านนายสวัสดิ์ </t>
  </si>
  <si>
    <t>ในครัวเรือน</t>
  </si>
  <si>
    <t>โครงการก่อสร้างฝ่ายน้ำล้น</t>
  </si>
  <si>
    <t>ขนาดกว้าง 10 ม.</t>
  </si>
  <si>
    <t>คลองเขาปง หมู่ที่ 12</t>
  </si>
  <si>
    <t>ใช้และเพียงพอในการ</t>
  </si>
  <si>
    <t xml:space="preserve"> (นายวิชาญ)</t>
  </si>
  <si>
    <t>ทำการเกษตร</t>
  </si>
  <si>
    <t>เจาะบ่อบาดาล 5 จุด</t>
  </si>
  <si>
    <t>บริโภคตลอดทั้งปี</t>
  </si>
  <si>
    <t xml:space="preserve"> -สามแยกบ้านนางช่อทิพย์ </t>
  </si>
  <si>
    <t xml:space="preserve"> -สายบ้านนางจำ   สุขแก้ว </t>
  </si>
  <si>
    <t xml:space="preserve"> -สายเขาพระอินทร์-คลองคราม </t>
  </si>
  <si>
    <t xml:space="preserve"> บ้านนายไพบูรณ์</t>
  </si>
  <si>
    <t xml:space="preserve"> -สายบ้านนายร่าน จันทร์ศิริ </t>
  </si>
  <si>
    <t xml:space="preserve"> -บ้านนายวานิช-ศาลา หมู่บ้าน</t>
  </si>
  <si>
    <t xml:space="preserve"> -บ้านนายอุทัย-บ้านนายโลม</t>
  </si>
  <si>
    <t>(ควนหมากลับ)  หมู่ที่ 12</t>
  </si>
  <si>
    <t>โครงการก่อสร้างวางท่อระบายน้ำ</t>
  </si>
  <si>
    <t>ขนาดท่อ Ø 1.00 ม.</t>
  </si>
  <si>
    <t>ซอยบ้านนายจำลอง</t>
  </si>
  <si>
    <t>จำนวน 8 ท่อน</t>
  </si>
  <si>
    <t>(ห้วยนายเพี้ยน) หมู่ที่  13</t>
  </si>
  <si>
    <t xml:space="preserve">ขุดเจาะบ่อบาดาล 1 จุด </t>
  </si>
  <si>
    <t>หมู่ที่ 13 (บ้านเขาหลวง)</t>
  </si>
  <si>
    <t>การอุปโภคบริโภค</t>
  </si>
  <si>
    <t>จำนวน  1  ระบบ</t>
  </si>
  <si>
    <t>ก่อสร้างฝ่ายน้ำล้นเพื่อเป็น</t>
  </si>
  <si>
    <t xml:space="preserve">การชะลอน้ำ </t>
  </si>
  <si>
    <t>ขนาดกว้าง  8 ม.สูง 1.5 ม.</t>
  </si>
  <si>
    <t xml:space="preserve">(ห้วยปราบ, ห้วยคลิ้ง) </t>
  </si>
  <si>
    <t>การชะลอน้ำ จำนวน 2.จุด</t>
  </si>
  <si>
    <t>กว้าง 8 ม.สูง 1.5 ม.</t>
  </si>
  <si>
    <t>ก่อสร้างระบบประปาหอถัง</t>
  </si>
  <si>
    <t>บาดาล (บ้านเขาหลวง)</t>
  </si>
  <si>
    <t>แชมเปญพร้อมวางท่อเมน</t>
  </si>
  <si>
    <t>จ่ายน้ำ จำนวน 1 แห่ง</t>
  </si>
  <si>
    <t>จำนวน 4 จุด ขนาด</t>
  </si>
  <si>
    <t xml:space="preserve">ห้วยพานพอ หมู่ที่ 13 </t>
  </si>
  <si>
    <t>อุปโภคบริโภคอย่างเพียงพอ</t>
  </si>
  <si>
    <t xml:space="preserve">โครงการขุดลอกเขื่อนเก็บน้ำ </t>
  </si>
  <si>
    <t>เพื่อให้ประชาชนมีน้ำใช้อย่าง</t>
  </si>
  <si>
    <t>ขุดลอกบริเวณสันเขื่อน</t>
  </si>
  <si>
    <t>เพียงพอมีน้ำสะอาดบริโภค</t>
  </si>
  <si>
    <t>และที่เก็บน้ำ</t>
  </si>
  <si>
    <t>กรมพัฒนาที่ดิน</t>
  </si>
  <si>
    <t>เพื่อระบายน้ำไม่ให้ท่วมขัง</t>
  </si>
  <si>
    <t>วางท่อระบายน้ำ</t>
  </si>
  <si>
    <r>
      <t xml:space="preserve">ขนาด </t>
    </r>
    <r>
      <rPr>
        <sz val="14"/>
        <rFont val="Angsana New"/>
        <family val="1"/>
      </rPr>
      <t>Ø</t>
    </r>
    <r>
      <rPr>
        <sz val="14"/>
        <rFont val="TH SarabunIT๙"/>
        <family val="2"/>
      </rPr>
      <t xml:space="preserve"> 0.60 ม.</t>
    </r>
  </si>
  <si>
    <t>บ้านเขาหลวง หมู่ที่ 13</t>
  </si>
  <si>
    <t>จำนวน 15 จุด</t>
  </si>
  <si>
    <t xml:space="preserve">ริมทางสาธารณะ หมู่ที่ 13 </t>
  </si>
  <si>
    <t>ส่องสว่างยามค่ำคืน</t>
  </si>
  <si>
    <t>บาดาลหอถังแชมเปญ พร้อมขยาย</t>
  </si>
  <si>
    <t>เขต บ้านนายเฉลียว หมู่ที่ 14</t>
  </si>
  <si>
    <t xml:space="preserve"> หมู่ที่ 14 -ซอยบ้านใหม่สามัคคี </t>
  </si>
  <si>
    <t xml:space="preserve">          -ซอยร่วมใจ</t>
  </si>
  <si>
    <t xml:space="preserve">บาดาล บ้านใหม่สามัคคี </t>
  </si>
  <si>
    <t>จ่ายน้ำ จำนวน 1 ระบบ</t>
  </si>
  <si>
    <t xml:space="preserve">จำนวน  5 จุด </t>
  </si>
  <si>
    <t>ขนาดกว้าง 8 ม.สูง 1.5 ม.</t>
  </si>
  <si>
    <t>ห้วยน้ำตกกลางทอง หมู่ที่ 14</t>
  </si>
  <si>
    <t>โครงการขุดลอกคลองน้อย</t>
  </si>
  <si>
    <t>ขยายเขตไฟฟ้าแรงต่ำ</t>
  </si>
  <si>
    <t xml:space="preserve"> สายบ้านใหม่สามัคคี-</t>
  </si>
  <si>
    <t>น้ำตกกลางทอง หมู่ที่ 14</t>
  </si>
  <si>
    <t xml:space="preserve">โครงการก่อสร้างระบบประปา </t>
  </si>
  <si>
    <t>บาดาล บ้านไสล่าง หมู่ที่ 15</t>
  </si>
  <si>
    <t>หอถังแชมเปญพร้อมวาง</t>
  </si>
  <si>
    <t>ท่อเมนจ่ายน้ำ</t>
  </si>
  <si>
    <t>ขยายท่อเมนประปาพร้อม</t>
  </si>
  <si>
    <t>อุปกรณ์</t>
  </si>
  <si>
    <t>โครงการก่อสร้างฝายชลอน้ำ</t>
  </si>
  <si>
    <t>จำนวน 6 จุด</t>
  </si>
  <si>
    <t>กว้าง 8  ม. สูง 1.5 ม.</t>
  </si>
  <si>
    <t>จำนวน 2 จุด กว้าง 8 ม.</t>
  </si>
  <si>
    <t>เพื่อให้เกษตรกรได้มีน้ำ</t>
  </si>
  <si>
    <t>สำหรับอุปโภคได้อย่าง</t>
  </si>
  <si>
    <t>จำนวน  1 แห่ง</t>
  </si>
  <si>
    <t>โครงการขุดลอกฝายน้ำล้น</t>
  </si>
  <si>
    <t>บ้านช่องแก้ว หมู่ที่ 15</t>
  </si>
  <si>
    <t>ติดตั้งไฟฟ้าส่องสว่าง</t>
  </si>
  <si>
    <t>ส่องสว่างค่ำคืน</t>
  </si>
  <si>
    <t xml:space="preserve"> 30 จุด</t>
  </si>
  <si>
    <t>โครงการติดตั้งไฟฟ้าแสงสว่าง</t>
  </si>
  <si>
    <t>ติดตั้งไฟฟ้าส่องส่วาง</t>
  </si>
  <si>
    <t>จากสะพานห้วยหลุมพอ-สะพาน</t>
  </si>
  <si>
    <t>ห้วยเสียดล่าง หมู่ที่ 15</t>
  </si>
  <si>
    <t xml:space="preserve">บ้ายดอนทราย หมู่ที่ 15 </t>
  </si>
  <si>
    <t>โครงการซ่อมแซมหอถังประปา</t>
  </si>
  <si>
    <t>เพื่อให้สามารถใช้งานได้ตาม</t>
  </si>
  <si>
    <t>เปลี่ยนไม้รองถังที่ชำรุด</t>
  </si>
  <si>
    <t>ปกติ</t>
  </si>
  <si>
    <t>และเปลี่ยนถังน้ำบนหอถัง</t>
  </si>
  <si>
    <t>คลองกัด หมู่ที่ 16</t>
  </si>
  <si>
    <t>จำนวน 7 จุด</t>
  </si>
  <si>
    <t>ห้วยหิน  หมู่ที่ 16</t>
  </si>
  <si>
    <t>กว้าง 8 ม. สูง 1.5 ม.</t>
  </si>
  <si>
    <t>โครงการขุดลอกหน้าฝายน้ำล้น</t>
  </si>
  <si>
    <t>ก่อสร้างฝ่ายน้ำล้นเพื่อ</t>
  </si>
  <si>
    <t>อ่าวสิชล หมู่ที่ 16</t>
  </si>
  <si>
    <t>เป็นการชะลอน้ำ</t>
  </si>
  <si>
    <t>กว้าง 13 ม. ยาว 50 ม.</t>
  </si>
  <si>
    <t>เพื่อให้สามารถกักเก็บน้ำได้</t>
  </si>
  <si>
    <t>ปรับปรุงหูฝายชะลอน้ำ</t>
  </si>
  <si>
    <t>ก ยุทธศาสตร์จังหวัดที่ 1 การเพิ่มศักยภาพการแข่งขัน ภาคเกษตร และอุตสาหกรรมการเกษตร</t>
  </si>
  <si>
    <t xml:space="preserve">  ข   - ยุทธศาสตร์ การพัฒนาของ อปท. ในเขตจังหวัดที่  8 พัฒนาเศรษฐกิจ</t>
  </si>
  <si>
    <t>โครงการส่งเสริมศูนย์บริการ</t>
  </si>
  <si>
    <t>เพื่อสนับสนุนยกระดับความ</t>
  </si>
  <si>
    <t>ถ่ายทอดเทคโนโลยีทางการ</t>
  </si>
  <si>
    <t>รู้ของเกษตรกรในท้องถิ่น</t>
  </si>
  <si>
    <t>เกษตรประจำตำบล</t>
  </si>
  <si>
    <t>โครงการส่งเสริมสนับสนุนศูนย์</t>
  </si>
  <si>
    <t>เพื่อให้ประชาชนได้รับรู้</t>
  </si>
  <si>
    <t>การเรียนรู้เศรษฐกิจพอเพียง</t>
  </si>
  <si>
    <t>แนวทางเศรษฐกิจพอเพียง</t>
  </si>
  <si>
    <t>ตำบลปากแพรก</t>
  </si>
  <si>
    <t>การดำรงชีวิต</t>
  </si>
  <si>
    <t>โครงการสนับสนุนส่งเสริมการ</t>
  </si>
  <si>
    <t>เพื่อให้ชาวบ้านได้มีการ</t>
  </si>
  <si>
    <t>เกษตรตำบลปากแพรก โดย</t>
  </si>
  <si>
    <t>ประกอบอาชีพที่มั่นคง</t>
  </si>
  <si>
    <t>ส่งเสริมเกษตรกลุ่มอาชีพต่างๆ</t>
  </si>
  <si>
    <t>หมู่ที่ 1-16</t>
  </si>
  <si>
    <t>ในการดำเนินการตามแนวทาง</t>
  </si>
  <si>
    <t>ตามหลักปรัชญาเศรษฐกิจ</t>
  </si>
  <si>
    <t>พอเพียง</t>
  </si>
  <si>
    <t>โครงการส่งเสริมอาชีพผู้มีรายได้</t>
  </si>
  <si>
    <t>เพื่อให้ประชาชนมีรายได้</t>
  </si>
  <si>
    <t>ส่งเสริมอาชีพผู้มีรายได้</t>
  </si>
  <si>
    <t>น้อยและผู้ด้อยโอกาส</t>
  </si>
  <si>
    <t>เพิ่มขึ้น</t>
  </si>
  <si>
    <t>ตำบลปากแพรก หมู่ที่  9</t>
  </si>
  <si>
    <t>เกษตรกร</t>
  </si>
  <si>
    <t>ประชาชนได้มีสถานที่ในการ</t>
  </si>
  <si>
    <t>ได้รับความรู้</t>
  </si>
  <si>
    <t>ประสบการณ์ไปประกอบ</t>
  </si>
  <si>
    <t>อาชีพมากขึ้น</t>
  </si>
  <si>
    <t>ประชาชนได้รับรู้และนำแนว</t>
  </si>
  <si>
    <t>ทางเศรษฐกิจพอเพียง</t>
  </si>
  <si>
    <t>มาปรับใช้ในการดำรงชีวิต</t>
  </si>
  <si>
    <t>ส่งเสริมการ</t>
  </si>
  <si>
    <t>ประชาชนได้มีอาชีพในการ</t>
  </si>
  <si>
    <t>ผลิตภาคเกษตร</t>
  </si>
  <si>
    <t>ทำมาหากิน สร้างงาน สร้าง</t>
  </si>
  <si>
    <t>รายได้</t>
  </si>
  <si>
    <t>โครงการส่ง</t>
  </si>
  <si>
    <t>ประชาชนได้มีการรายได้</t>
  </si>
  <si>
    <t>เสริมอาชีพ</t>
  </si>
  <si>
    <t>โครงการส่งเสริมความเข้มแข็ง</t>
  </si>
  <si>
    <t>เพื่อความเข้มแข็งของกลุ่ม</t>
  </si>
  <si>
    <t>กลุ่มออมทรัพย์</t>
  </si>
  <si>
    <t>กลุ่มออมทรัพย์เพื่อการเพิ่ม</t>
  </si>
  <si>
    <t>ผลผลิตของ อบต.ปากแพรก</t>
  </si>
  <si>
    <t>โครงการส่งเสริมการเลี้ยงสัตว์</t>
  </si>
  <si>
    <t>ส่งเสริมอาชีพผู้มี</t>
  </si>
  <si>
    <t>(ไก่พื้นเมือง หมู แพะ ปลา)</t>
  </si>
  <si>
    <t>รายได้น้อย</t>
  </si>
  <si>
    <t>บ้านป่าอม หมู่ที่  6</t>
  </si>
  <si>
    <t>-</t>
  </si>
  <si>
    <t>โครงการปรับปรุงซ่อมแซม</t>
  </si>
  <si>
    <t>เพื่อให้พ่อค้าแม่ค้ามีสถานที่</t>
  </si>
  <si>
    <t>อาคารตลาดสดบ้านใน</t>
  </si>
  <si>
    <t>เพียงพอในการจำหน่าย</t>
  </si>
  <si>
    <t>ผลิตภัณฑ์ทางการเกษตร</t>
  </si>
  <si>
    <t>โครงการก่อสร้างตลาดสด</t>
  </si>
  <si>
    <t>อาคาร กว้าง   12   ม.</t>
  </si>
  <si>
    <t>ยาว  35    ม.</t>
  </si>
  <si>
    <t xml:space="preserve">ก. </t>
  </si>
  <si>
    <t>ยุทธศาสตร์จังหวัดที่ 4 การพัฒนาสังคมปลอดภัย คุณภาพชีวิตที่ดี และมีศักยภาพในการแข่งขัน</t>
  </si>
  <si>
    <t xml:space="preserve">ข. </t>
  </si>
  <si>
    <t>3. ยุทธศาสตร์การพัฒนาด้านการส่งเสริมคุณภาพชีวิต</t>
  </si>
  <si>
    <t xml:space="preserve">      3.1 แผนงานการการศึกษา</t>
  </si>
  <si>
    <t>โครงการจัดหาค่าจัดการเรียน</t>
  </si>
  <si>
    <t>เพื่อให้เด็กได้รับการเตรียม</t>
  </si>
  <si>
    <t>จัดหาสื่อการเรียนการสอน</t>
  </si>
  <si>
    <t>การสอน(รายหัว)</t>
  </si>
  <si>
    <t>ความพร้อมในการเรียน</t>
  </si>
  <si>
    <t>วัสดุการศึกษาและเครื่อง</t>
  </si>
  <si>
    <t>(งบอุดหนุน</t>
  </si>
  <si>
    <t>ศพด.อบต.ปากแพรก</t>
  </si>
  <si>
    <t>การสอน</t>
  </si>
  <si>
    <t>เล่นพัฒนาการเด็ก</t>
  </si>
  <si>
    <t>กรมส่งเสริมฯ)</t>
  </si>
  <si>
    <t>ศูนย์พัฒนาเด็กเล็ก</t>
  </si>
  <si>
    <t>คนละ 1,700 บาท/ต่อปี</t>
  </si>
  <si>
    <t>โครงการสนับสนุนอาหารเสริม</t>
  </si>
  <si>
    <t>ศูนย์พัฒนาเด็กเล็ก และ</t>
  </si>
  <si>
    <t>(นม) ให้กับเด็กในศูนย์ฯ และ</t>
  </si>
  <si>
    <t xml:space="preserve">นักเรียน ในเขต </t>
  </si>
  <si>
    <t>นักเรียนในเขต อบต.ปากแพรก</t>
  </si>
  <si>
    <t>สุขภาพดี</t>
  </si>
  <si>
    <t>อบต.ปากแพรก</t>
  </si>
  <si>
    <t>โครงการสนับสนุนอาหารกลาง</t>
  </si>
  <si>
    <t>เพื่อให้เด็ก/นักเรียนได้รับ</t>
  </si>
  <si>
    <t xml:space="preserve">ศูนย์พัฒนาเด็กเล็ก </t>
  </si>
  <si>
    <t>วันให้กับศูนย์พัฒนาเด็กเล็ก</t>
  </si>
  <si>
    <t>อาหารตามหลักโภชนาการ</t>
  </si>
  <si>
    <t xml:space="preserve"> อบต.ปากแพรก</t>
  </si>
  <si>
    <t>โครงการจัดหาวัสดุการศึกษา</t>
  </si>
  <si>
    <t xml:space="preserve"> ค่าสมุด ค่าหนังสือเรียน</t>
  </si>
  <si>
    <t>สื่อการเรียนและอุปกรณ์</t>
  </si>
  <si>
    <t>ใน ศพด.</t>
  </si>
  <si>
    <t>เพื่อให้มีอาคารเรียนที่</t>
  </si>
  <si>
    <t>ปรับปรุงห้องน้ำเดิมให้</t>
  </si>
  <si>
    <t xml:space="preserve">ต่อเติมอาคารเรียน </t>
  </si>
  <si>
    <t>เป็นห้องปฏิบัติงาน</t>
  </si>
  <si>
    <t>ศพด.บ้านคอกช้าง</t>
  </si>
  <si>
    <t>ต่อเติมห้องน้ำตามแบบ</t>
  </si>
  <si>
    <t>ที่ อบต.กำหนด และอื่นๆ</t>
  </si>
  <si>
    <t>โครงการปรับปรุงภูมิทัศน์ศูนย์</t>
  </si>
  <si>
    <t>ปรับปรุงภูมิทัศน์ ศพด.</t>
  </si>
  <si>
    <t>พัฒนาเด็กเล็กบ้านคอกช้าง</t>
  </si>
  <si>
    <t>จัดสวนหย่อม</t>
  </si>
  <si>
    <t>โครงการปรับปรุงห้องครัว</t>
  </si>
  <si>
    <t>เพื่อให้ ศพด.บ้านคอกช้าง</t>
  </si>
  <si>
    <t>มีห้องครัวที่ได้มาตรฐาน</t>
  </si>
  <si>
    <t>ทำอ่างล้างจาน ชั้นวางของ</t>
  </si>
  <si>
    <t>ของสาธารณสุข</t>
  </si>
  <si>
    <t>ในครัว ศพด.บ้านคอกช้าง</t>
  </si>
  <si>
    <t>ของกระทรวงสาธารณสุข</t>
  </si>
  <si>
    <t>โครงการต่อเติมกันสาดอาคาร</t>
  </si>
  <si>
    <t>เพื่อให้ครูและเด็กมีอาคารที่</t>
  </si>
  <si>
    <t>ร่มรื่น บังแสงแดดและฝน</t>
  </si>
  <si>
    <t>อาคาร</t>
  </si>
  <si>
    <t>เพื่อให้เด็กมีความปลอดภัย</t>
  </si>
  <si>
    <t>รั้วขนาดยาว  246   ม.</t>
  </si>
  <si>
    <t>สูง 2  ม.พร้อมเรียงหิน</t>
  </si>
  <si>
    <t>กันตลิ่ง ยาว 80 ม.สูง</t>
  </si>
  <si>
    <t>1-3 ม.ตามแบบที่ อบต.</t>
  </si>
  <si>
    <t>กำหนด</t>
  </si>
  <si>
    <t>โครงการก่อสร้างอาคารเอนก-</t>
  </si>
  <si>
    <t>เพื่อให้เด็กมีสถานที่ทำ</t>
  </si>
  <si>
    <t>ขนาดกว้าง 8 ม</t>
  </si>
  <si>
    <t>ประสงค์ ศพด.บ้านคลองกัด</t>
  </si>
  <si>
    <t>กิจกรรมต่างๆ</t>
  </si>
  <si>
    <t>ยาว 12 ม.</t>
  </si>
  <si>
    <t>ติดตั้งโครงหลังคาเมทัลชีส</t>
  </si>
  <si>
    <t>ร่มรื่น  บังแสงแดดและฝน</t>
  </si>
  <si>
    <t>ขนาด กว้าง 8 ม</t>
  </si>
  <si>
    <t>ยาว 10 ม.ทั้ง 2 ข้าง</t>
  </si>
  <si>
    <t>โครงการจัดหาเครื่องเล่นสนาม</t>
  </si>
  <si>
    <t>เพื่อส่งเสริมให้เด็กได้ออก</t>
  </si>
  <si>
    <t>เครื่องเล่น 10 ชิ้น</t>
  </si>
  <si>
    <t>กลางแจ้งระดับประถมศึกษา</t>
  </si>
  <si>
    <t>โรงเรียนเขาพระอินทร์</t>
  </si>
  <si>
    <t>โครงการก่อสร้างทางเท้าหน้า</t>
  </si>
  <si>
    <t>เพื่อให้นักเรียนได้มีทางเท้า</t>
  </si>
  <si>
    <t>อาคารเรียน  พร้อมหลังคา</t>
  </si>
  <si>
    <t>ที่สะดวกและสวยงาม</t>
  </si>
  <si>
    <t>โรงเรียนบ้านเขาพระอินทร์</t>
  </si>
  <si>
    <t>300 ม.พร้อมหลังคา</t>
  </si>
  <si>
    <t>โครงการก่อสร้างอาคารหอ-</t>
  </si>
  <si>
    <t>เพื่อให้นักเรียนได้มีอาคาร</t>
  </si>
  <si>
    <t xml:space="preserve">ก่อสร้างอาคารหอประชุม </t>
  </si>
  <si>
    <t>ประชุม รร.บ้านเขาพระอินทร์</t>
  </si>
  <si>
    <t xml:space="preserve">หอประชุมสำหรับกิจกรรม </t>
  </si>
  <si>
    <t xml:space="preserve">ขนาดกว้าง 5.00 ม.ยาว </t>
  </si>
  <si>
    <t>(กรมส่งเสริมฯ)</t>
  </si>
  <si>
    <t>ต่างๆ ของนักเรียน</t>
  </si>
  <si>
    <t>10.00 ม.</t>
  </si>
  <si>
    <t>โครงการก่อสร้างอาคารอเนก</t>
  </si>
  <si>
    <t>เพื่อจัดกิจกรรมนักเรียนและ</t>
  </si>
  <si>
    <t>กว้าง 9 x15 ม.</t>
  </si>
  <si>
    <t>ประสงค์ รร.บ้านเขาพระอินทร์</t>
  </si>
  <si>
    <t>ชุมชนในพื้นที่</t>
  </si>
  <si>
    <t>เพื่อให้นักเรียนได้รับความ</t>
  </si>
  <si>
    <t>ระยะทาง    300     ม.</t>
  </si>
  <si>
    <t xml:space="preserve">ภายในบริเวณ </t>
  </si>
  <si>
    <t>สะดวกสบายในการทางเท้า</t>
  </si>
  <si>
    <t>ร.ร.บ้านเขาพระอินทร์</t>
  </si>
  <si>
    <t>ในบริเวณโรงเรียน</t>
  </si>
  <si>
    <t>โครงการพัฒนาการเรียนรู้สู่</t>
  </si>
  <si>
    <t>เพื่อยกระดับผลสัมฤทธิ์ทาง</t>
  </si>
  <si>
    <t>นักเรียน มีผลสัมฤทธิ์ทางการ</t>
  </si>
  <si>
    <t>อาเซียน</t>
  </si>
  <si>
    <t>การเรียนของผู้เรียนให้สูงขึ้น</t>
  </si>
  <si>
    <t>เรียนใน 8 กลุ่มสาระรู้อยู่</t>
  </si>
  <si>
    <t>(งบ กรมส่งเสริม)</t>
  </si>
  <si>
    <t>ทุกกลุ่มสาระการเรียนรู้เพื่อ</t>
  </si>
  <si>
    <t>ในระดับดี นักเรียนมีเจต</t>
  </si>
  <si>
    <t>เตรียมความพร้อมเข้าสู่อาเซียน</t>
  </si>
  <si>
    <t>คติที่ดีต่ออาเซียน</t>
  </si>
  <si>
    <t>โครงการปรับปรุงและพัฒนา</t>
  </si>
  <si>
    <t>เพื่อพัฒนาหลักสูตรสถาน</t>
  </si>
  <si>
    <t>สถานศึกษามีหลักสูตรที่</t>
  </si>
  <si>
    <t>หลักสูตรสถานศึกษา</t>
  </si>
  <si>
    <t>ศึกษาให้เหมาะสมกับผู้เรียน</t>
  </si>
  <si>
    <t>เหมาะสมกับผู้เรียนและ</t>
  </si>
  <si>
    <t>รร.บ้านเขาพระอินทร์</t>
  </si>
  <si>
    <t>และท้องถิ่น</t>
  </si>
  <si>
    <t>สอดคล้องกับความต้อง</t>
  </si>
  <si>
    <t>การของท้องถิ่น</t>
  </si>
  <si>
    <t>เพื่อปรับปรุงอาคารสถานที่</t>
  </si>
  <si>
    <t>นักเรียนมีห้องเรียนที่</t>
  </si>
  <si>
    <t>ภายในโรงเรียนให้ปลอดภัย</t>
  </si>
  <si>
    <t>ปลอดภัยต่อการเรียนรู้</t>
  </si>
  <si>
    <t>และเอื้อต่อการจัดการศึกษา</t>
  </si>
  <si>
    <t>เพื่อให้โรงเรียนมีสภาพแวด</t>
  </si>
  <si>
    <t>นักเรียนทุกคนมีห้องเรียน</t>
  </si>
  <si>
    <t>ล้อมที่ดีมีบรรยากาสที่เอื้อ</t>
  </si>
  <si>
    <t>ต่อการจัดกิจกรรมการเรียนรู้</t>
  </si>
  <si>
    <t>โครงการพัฒนาห้องสมุด</t>
  </si>
  <si>
    <t>เพื่อพัฒนาห้องสมุด</t>
  </si>
  <si>
    <t>มีวัสดุอุปกรณ์ที่ใช้ใน</t>
  </si>
  <si>
    <t>กิจกรรมห้องสมุด</t>
  </si>
  <si>
    <t>ให้มีความเหมาะสมที่จะใช้</t>
  </si>
  <si>
    <t>เป็นแหล่งศึกษาหาความรู้</t>
  </si>
  <si>
    <t>โครงการปรับปรุงภูมิทัศน์</t>
  </si>
  <si>
    <t>เพื่อปรับปรุงสภาพ</t>
  </si>
  <si>
    <t>พัฒนาปรับปรุงบริเวณ</t>
  </si>
  <si>
    <t>แวดล้อมในโรงเรียนเป็น</t>
  </si>
  <si>
    <t>รอบเสาธง</t>
  </si>
  <si>
    <t>แบบอย่างที่ดีต่อชุมชน</t>
  </si>
  <si>
    <t>โครงการก่อสร้างศาลา</t>
  </si>
  <si>
    <t>เพื่อปลูกฝังคุณธรรม</t>
  </si>
  <si>
    <t>กว้าง 3 ม. ยาว 3 ม.</t>
  </si>
  <si>
    <t>พระพุทธรูปพร้อม</t>
  </si>
  <si>
    <t>จริยธรรมให้กับนักเรียน</t>
  </si>
  <si>
    <t>พระพุทธรูปหน้าตัก 24 นิ้ว</t>
  </si>
  <si>
    <t xml:space="preserve">สายเขานุ้ยต่อเขตท่าอุแท </t>
  </si>
  <si>
    <t>โครงการปกป้องสถาบัน</t>
  </si>
  <si>
    <t>พระมหากษัตริย์</t>
  </si>
  <si>
    <t>ประชาชนมีความ</t>
  </si>
  <si>
    <t>จงรักภักดีต่อ</t>
  </si>
  <si>
    <t>สถาบันพระมหา</t>
  </si>
  <si>
    <t>กบัตริย์</t>
  </si>
  <si>
    <t>ประชาชนได้มี</t>
  </si>
  <si>
    <t>ความสะดวกรวดเร็ว</t>
  </si>
  <si>
    <t>และปลอดภัย</t>
  </si>
  <si>
    <t>ในการสัญจร</t>
  </si>
  <si>
    <t>ซอยสำนักสงฆ์ถ้ำคีรีวง หมู่ที่ 3</t>
  </si>
  <si>
    <t>ประชาชนได้มีความ</t>
  </si>
  <si>
    <t>ซอยประชาร่วมใจ หมู่ที่ 4</t>
  </si>
  <si>
    <t>สายป่าอม – เขาแดง หมู่ที่ 6</t>
  </si>
  <si>
    <t>ต่อเขต หมู่ที่ 4 หมู่ที่ 8</t>
  </si>
  <si>
    <t>สายป่าอม เขาแดงหมู่ที่  6</t>
  </si>
  <si>
    <t>เพื่อปกป้องและเชิดชู</t>
  </si>
  <si>
    <t xml:space="preserve">สถาบันพระมหากษัตริย์ </t>
  </si>
  <si>
    <t xml:space="preserve">และสถาบันสำคัญของชาติ </t>
  </si>
  <si>
    <t>ข้าราชการ พนักงาน</t>
  </si>
  <si>
    <t>ลูกจ้าง ประชาชน</t>
  </si>
  <si>
    <t xml:space="preserve">             </t>
  </si>
  <si>
    <t>งบประมาณและที่ผ่านมา</t>
  </si>
  <si>
    <t>ดัวชี้วัด</t>
  </si>
  <si>
    <t>ผลลัพธ์ที่คาดว่า</t>
  </si>
  <si>
    <t>(ผลผลิตของโครงการ)</t>
  </si>
  <si>
    <t>(kpi)</t>
  </si>
  <si>
    <t>โครงการช่วยเหลือประชาชน</t>
  </si>
  <si>
    <t>ประชาชนในพื้นที่ตำบล</t>
  </si>
  <si>
    <t>ปากแพรก</t>
  </si>
  <si>
    <t>ประชาชน</t>
  </si>
  <si>
    <t>เพื่อจ่ายเป็นค่าตอบแทนให้แก่ผู้</t>
  </si>
  <si>
    <t>ร้อยละ 90</t>
  </si>
  <si>
    <t>ปฏิบัติงานในการสำรวจข้อมูล</t>
  </si>
  <si>
    <t>ปลอดจากโรค</t>
  </si>
  <si>
    <t>พิษสุนัขบ้า</t>
  </si>
  <si>
    <t>จำนวนสัตว์และขึ้นทะเบียนสัตว์</t>
  </si>
  <si>
    <t>จากโรคพิษสุนัขบ้าฯ</t>
  </si>
  <si>
    <t>โดยทำการสำรวจปีละ 2 ครั้ง</t>
  </si>
  <si>
    <t>ตัวละ 3 บาทต่อครั้ง</t>
  </si>
  <si>
    <t xml:space="preserve"> (ปีละ 6 บาท)</t>
  </si>
  <si>
    <t>โครงการขับเคลื่อน</t>
  </si>
  <si>
    <t>จัดซื้อวัคซีนและวัสดุ</t>
  </si>
  <si>
    <t xml:space="preserve"> สัตว์ปลอดโรคคนปลอดภัย</t>
  </si>
  <si>
    <t>อุปกรณ์ป้องกันและ</t>
  </si>
  <si>
    <t>ควบคุมโรคพิษสุนัขบ้า</t>
  </si>
  <si>
    <t>โครงการปรับปรุง-ต่อเติมอาคาร</t>
  </si>
  <si>
    <t>เพื่อให้สามารถใช้เป็นสถานที่</t>
  </si>
  <si>
    <t xml:space="preserve">ศพด.หลัง อบต.ปากแพรก </t>
  </si>
  <si>
    <t>ในการจัดกิจกรรมต่างๆ</t>
  </si>
  <si>
    <t>เพื่อให้มีโรงจอดรถเพียงพอ</t>
  </si>
  <si>
    <t>โครงการฝึกอบรมคณะกรรมการ</t>
  </si>
  <si>
    <t>เพื่อบริหารจัดการดูแลระบบ</t>
  </si>
  <si>
    <t>คณะกรรมการ/และผู้</t>
  </si>
  <si>
    <t>และผู้ดูแลระบบประปาหมู่บ้าน</t>
  </si>
  <si>
    <t>ประปาหมู่บ้าน</t>
  </si>
  <si>
    <t>ดูแลระบบประปาหมู่บ้าน</t>
  </si>
  <si>
    <t>ประมาณ 100 คน</t>
  </si>
  <si>
    <t>ท้องถิ่น</t>
  </si>
  <si>
    <t>โครงการอบรมให้ความรู้แก่</t>
  </si>
  <si>
    <t>ประชาชนได้รับความรู้</t>
  </si>
  <si>
    <t>ประชาชนในพื้นที่ตำบลปากแพรก</t>
  </si>
  <si>
    <t>ในการป้องกันอัคคีภัย</t>
  </si>
  <si>
    <t>เกี่ยวกับการป้องกันระงับอัคคีภัย</t>
  </si>
  <si>
    <t>และการปฐมพยาบาลเบื้องต้น</t>
  </si>
  <si>
    <t>โครงการฝึกอบรมอาสากู้ชีพ</t>
  </si>
  <si>
    <t>ประชาชนภายในตำบล</t>
  </si>
  <si>
    <t xml:space="preserve">กู้ภัย </t>
  </si>
  <si>
    <t>โครงการพัฒนาศักยภาพของ</t>
  </si>
  <si>
    <t>อปพร ภายในตำบล</t>
  </si>
  <si>
    <t>สมาชิก อปพร.มีความรู้</t>
  </si>
  <si>
    <t>อปพร ตำบลปากแพรก</t>
  </si>
  <si>
    <t>ความสามารถเพิ่มขึ้น</t>
  </si>
  <si>
    <t>โครงการฝึกอบรม อปพร.</t>
  </si>
  <si>
    <t>หลักสูตรจัดตั้ง</t>
  </si>
  <si>
    <t>ของจำนวนประชากร</t>
  </si>
  <si>
    <t>ในตำบลปากแพรก</t>
  </si>
  <si>
    <t>โครงการฝึกอบรมวิทยุสื่อสาร</t>
  </si>
  <si>
    <t>สังเคราะห์ความถี่ประเภท 2 แก่</t>
  </si>
  <si>
    <t>ประชาชนได้</t>
  </si>
  <si>
    <t>รับความ</t>
  </si>
  <si>
    <t>ช่วยเหลือ</t>
  </si>
  <si>
    <t>โครงการจัดซื้อเครื่องขยายเสียง</t>
  </si>
  <si>
    <t>ใช้เป็นสถานที่</t>
  </si>
  <si>
    <t>ในการจัด</t>
  </si>
  <si>
    <t>มีสถานที่จอด</t>
  </si>
  <si>
    <t>รถเพิ่มขึ้น</t>
  </si>
  <si>
    <t>ประชาชนได้รับ</t>
  </si>
  <si>
    <t>ข้อมูลข่าวสาร</t>
  </si>
  <si>
    <t>จากทางราชการ</t>
  </si>
  <si>
    <t>ได้อย่างทั่วถึง</t>
  </si>
  <si>
    <t>บริหารจัดการ</t>
  </si>
  <si>
    <t>ระบบประปา</t>
  </si>
  <si>
    <t>หมู่บ้านได้อย่าง</t>
  </si>
  <si>
    <t>มีประสิทภาพ</t>
  </si>
  <si>
    <t>เพื่อการรับรู้ข้อมูลข่าวสาร</t>
  </si>
  <si>
    <t>ในหมู่บ้านได้อย่างทั่วถึง</t>
  </si>
  <si>
    <t>พาวเวอร์แอมขนาดไม่</t>
  </si>
  <si>
    <t>น้อยกว่า 2,500 w</t>
  </si>
  <si>
    <t xml:space="preserve">ชนิดไร้สาย 2 ตัว </t>
  </si>
  <si>
    <t>พร้อมชุดส่งสัญญาณ</t>
  </si>
  <si>
    <t>ประชาชนมีส่วน</t>
  </si>
  <si>
    <t>ร่วมในการจัด</t>
  </si>
  <si>
    <t>ทำแผนพัฒนา</t>
  </si>
  <si>
    <t>ประชาชนมีราย</t>
  </si>
  <si>
    <t>ได้จากการ</t>
  </si>
  <si>
    <t>จำหน่ายสินค้า</t>
  </si>
  <si>
    <t>โครงการจัดซื้อวัสดุ /ครุภัณฑ์</t>
  </si>
  <si>
    <t>เพื่อพัฒนาระบบเทคโนโลยีที่นำ</t>
  </si>
  <si>
    <t>ตามแบบโครงการของ</t>
  </si>
  <si>
    <t>ระบบเทคโนโลยีสาร</t>
  </si>
  <si>
    <t>ที่เกี่ยวข้องกับการพัฒนาระบบ</t>
  </si>
  <si>
    <t>มาใช้ในการพัฒนาระบบบริหาร</t>
  </si>
  <si>
    <t>สนเทศได้รับการพัฒนา</t>
  </si>
  <si>
    <t>การทำงานของ อบต.</t>
  </si>
  <si>
    <t>จัดการ</t>
  </si>
  <si>
    <t>เพื่อพัฒนาองค์กรให้มีความ</t>
  </si>
  <si>
    <t>พร้อมในด้านการปฏิบัติงาน</t>
  </si>
  <si>
    <t>กองคลัง</t>
  </si>
  <si>
    <t xml:space="preserve">โครงการจัดทำเว๊ปไซด์ </t>
  </si>
  <si>
    <t>ประชาสัมพันธ์กิจกรรม</t>
  </si>
  <si>
    <t>ของ อบต.</t>
  </si>
  <si>
    <t>โครงการ อบต.เคลื่อนที่</t>
  </si>
  <si>
    <t>เพื่อออกบริการให้แก่ประชาชน</t>
  </si>
  <si>
    <t>ประชาชนได้รับบริการที่</t>
  </si>
  <si>
    <t>ของ อบต.ปากแพรก</t>
  </si>
  <si>
    <t>ในพื้นที่</t>
  </si>
  <si>
    <t>สะดวกขึ้น</t>
  </si>
  <si>
    <t>โครงการจัดทำวารสาร</t>
  </si>
  <si>
    <t>เพื่อเผยแพร่ ประชาสัมพันธ์</t>
  </si>
  <si>
    <t>ปีละ 1 ครั้ง</t>
  </si>
  <si>
    <t>เป็นการเผยแพร่</t>
  </si>
  <si>
    <t>กิจกรรมต่างๆของ</t>
  </si>
  <si>
    <t>ประชาสัมพันธ์ อบต.</t>
  </si>
  <si>
    <t>โครงการจัดทำแผนที่ภาษี</t>
  </si>
  <si>
    <t>เพื่อจัดทำแผนที่ภาษี</t>
  </si>
  <si>
    <t>จัดทำแผนที่ภาษีทั้งตำบล</t>
  </si>
  <si>
    <t>สามารถจัดเก็บภาษีได้</t>
  </si>
  <si>
    <t>และทะเบียนทรัพย์สิน</t>
  </si>
  <si>
    <t>ในตำบลปาก</t>
  </si>
  <si>
    <t>โครงการฝึกอบรมเพิ่ม</t>
  </si>
  <si>
    <t>นายกฯ รองนายก</t>
  </si>
  <si>
    <t>ประสิทธิภาพการปฏิบัติงาน</t>
  </si>
  <si>
    <t>และสร้างทัศนะคติที่ดีในการ</t>
  </si>
  <si>
    <t>และสมาชิกสภา อบต.</t>
  </si>
  <si>
    <t>ปฏิบัติงาน</t>
  </si>
  <si>
    <t>โครงการฝึกอบรมและเพิม</t>
  </si>
  <si>
    <t>พนักงานและลูกจ้าง</t>
  </si>
  <si>
    <t>ของพนักงานส่วนตำบลและ</t>
  </si>
  <si>
    <t>ลูกจ้าง</t>
  </si>
  <si>
    <t>โครงการส่งเสริมการศึกษาใน</t>
  </si>
  <si>
    <t>เพื่อสนับสนุนการศึกษาต่อใน</t>
  </si>
  <si>
    <t>รุ่นละ 5 คน</t>
  </si>
  <si>
    <t>ระดับปริญาตรี/ปริญญาโท</t>
  </si>
  <si>
    <t>ระดับปริญญาตรี/ปริญญาโท</t>
  </si>
  <si>
    <t>ของผู้บริหาร สมาชิกสภา</t>
  </si>
  <si>
    <t>พนักงาน ลูกจ้าง</t>
  </si>
  <si>
    <t xml:space="preserve">ผู้บริหาร สมาชิกสภา </t>
  </si>
  <si>
    <t>บุคลากรของ อบต.ได้รับ</t>
  </si>
  <si>
    <t>มาประยุกต์ใช้ในองกรณ์</t>
  </si>
  <si>
    <t xml:space="preserve">โครงการฝึกอบรมทบทวน </t>
  </si>
  <si>
    <t>อปพร. จำนวน 60 คน</t>
  </si>
  <si>
    <t xml:space="preserve"> อปพร. (กู้ภัยทางน้ำ,กู้ชีพ)</t>
  </si>
  <si>
    <t>เพื่อให้ อปพร. มีความรู้ความ</t>
  </si>
  <si>
    <t xml:space="preserve"> อปพร.</t>
  </si>
  <si>
    <t>โครงการจ้างชุดปฏิบัติการแพทย์</t>
  </si>
  <si>
    <t>ฉุกเฉิน อบต.ปากแพรก</t>
  </si>
  <si>
    <t>โครงการจัดสมาชิก อปพร. เข้า</t>
  </si>
  <si>
    <t>สมาชิก อปพร.สามารถ</t>
  </si>
  <si>
    <t>เวร-ยามที่ศูนย์ อปพร.ปากแพรก</t>
  </si>
  <si>
    <t>ช่วยเหลือผู้ประสบภัย</t>
  </si>
  <si>
    <t>ร่วมชุด otos</t>
  </si>
  <si>
    <t>โครงการจัดซื้อวัสดุ/ครุภัณฑ์</t>
  </si>
  <si>
    <t>ประจำศูนย์ อปพร. ปากแพรก</t>
  </si>
  <si>
    <t>งานอย่างครบถ้วน</t>
  </si>
  <si>
    <t>โครงการจัดซื้อเครื่องแต่งกาย</t>
  </si>
  <si>
    <t xml:space="preserve">ตัดชุดให้กับสมาชิก </t>
  </si>
  <si>
    <t>สมาชิก อปพร. อบต.ปากแพรก</t>
  </si>
  <si>
    <t>อปพร. จำนวน 203 คน</t>
  </si>
  <si>
    <t>ในการช่วยเหลือผู้ประสบภัย</t>
  </si>
  <si>
    <t>สมาชิกมีความรู้ความ</t>
  </si>
  <si>
    <t>ชำนาญในการช่วยเหลือ</t>
  </si>
  <si>
    <t>ผู้ประสบภัย</t>
  </si>
  <si>
    <t>ที่ถูกต้องตามระเบียบฯ</t>
  </si>
  <si>
    <t>ตลอดเวลา</t>
  </si>
  <si>
    <t>มีสมาชิก อปพร.คอย</t>
  </si>
  <si>
    <t xml:space="preserve">ช่วยเหลือผู้ประสบภัยได้ </t>
  </si>
  <si>
    <t>สมาชิก อปพร.</t>
  </si>
  <si>
    <t>มีเครื่องแบบ</t>
  </si>
  <si>
    <t xml:space="preserve">โครงการปรับปรุงภูมิทัศน์ </t>
  </si>
  <si>
    <t>เพื่อปรับปรุงภูมิทัศน์ของ อบต.</t>
  </si>
  <si>
    <t xml:space="preserve">ปรับปรุงโรงจอดรถ </t>
  </si>
  <si>
    <t>บริเวณรอบ อบต.ปากแพรก</t>
  </si>
  <si>
    <t>ปากแพรก ให้มีสถานที่สวยงาม</t>
  </si>
  <si>
    <t>สถานที่ภายในบริเวณ</t>
  </si>
  <si>
    <t>โครงการปรับปรุงอาคารเอนก</t>
  </si>
  <si>
    <t>เพื่อปรับปรุงอาคาร อบต. ให้มี</t>
  </si>
  <si>
    <t xml:space="preserve">กว้าง 13 ม. ยาว 14 ม. </t>
  </si>
  <si>
    <t>ประสงค์ ของ อบต.ปากแพรก</t>
  </si>
  <si>
    <t>สถานที่ในการปฏิบัติงานมากขึ้น</t>
  </si>
  <si>
    <t>สูง  3.40 ม.</t>
  </si>
  <si>
    <t>เพื่อปรับปรุงห้องประชุม</t>
  </si>
  <si>
    <t>อาคารห้องประชุมสภา</t>
  </si>
  <si>
    <t>ให้มีความแข็งแรง</t>
  </si>
  <si>
    <t>จำนวน 1 หลัง</t>
  </si>
  <si>
    <t>องค์การบริหารส่วนตำบล</t>
  </si>
  <si>
    <t>โครงการสร้างป้ายหมู่บ้าน</t>
  </si>
  <si>
    <t>เพื่อให้ประชาชนได้รู้จักเส้นทาง</t>
  </si>
  <si>
    <t>หฒุ่ที่ 3</t>
  </si>
  <si>
    <t>โครงการต่อเติมศาลาประชุม</t>
  </si>
  <si>
    <t>เพื่อความสะดวกในการประชุม</t>
  </si>
  <si>
    <t>ต่อเติมศาสลา</t>
  </si>
  <si>
    <t>หมู่บ้าน หมู่ที่  3</t>
  </si>
  <si>
    <t>หมู่บ้านและมีสถานที่เพียงพอ</t>
  </si>
  <si>
    <t>1 หลัง</t>
  </si>
  <si>
    <t>โครงการก่อสร้างศาลาประชุม</t>
  </si>
  <si>
    <t>เพื่อให้มีศาลาประชุม</t>
  </si>
  <si>
    <t>ก่อสร้างศาลา 1 หลัง</t>
  </si>
  <si>
    <t>หมู่บ้าน หมู่ที่ 5</t>
  </si>
  <si>
    <t>อเนกประสงค์ประจำหมู่บ้าน</t>
  </si>
  <si>
    <t>บ้านท่าโก หมู่ 9</t>
  </si>
  <si>
    <t>โครงการปรับปรุงยกระดับศาลา</t>
  </si>
  <si>
    <t xml:space="preserve">ปรับปรุงยกระดับศาลา </t>
  </si>
  <si>
    <t>หมู่บ้าน หมู่ที่  12</t>
  </si>
  <si>
    <t xml:space="preserve">โครงการเพิ่มศักยภาพของ อสม. </t>
  </si>
  <si>
    <t>เพื่อเป็นการเพิ่มศักยภาพของ</t>
  </si>
  <si>
    <t>ชรบ. อปพร. และ</t>
  </si>
  <si>
    <t>บุลลากรในการปฏิบัติงาน</t>
  </si>
  <si>
    <t>ในการทำงาน</t>
  </si>
  <si>
    <t xml:space="preserve"> กม.ให้เข้มแข็ง ตำบลปากแพรก</t>
  </si>
  <si>
    <t>ประชาชนมีสถานที่</t>
  </si>
  <si>
    <t>ทำกิจกรรมร่วมกัน</t>
  </si>
  <si>
    <t>เพื่อเพิ่มประสิทธิภาพ</t>
  </si>
  <si>
    <t>โครงการปรับปรุงอาคาร</t>
  </si>
  <si>
    <t>เพื่อปรับปรุงอาคารสำนักงาน</t>
  </si>
  <si>
    <t>อบต.ปากแพรกและบริเวณ</t>
  </si>
  <si>
    <t xml:space="preserve">ปากแพรก  โรงรถ รั้ว </t>
  </si>
  <si>
    <t>โดยรอบให้มีความคงทน</t>
  </si>
  <si>
    <t>และบริเวณโดยรอบ</t>
  </si>
  <si>
    <t>และบริเวณถนนรอบสระน้ำ</t>
  </si>
  <si>
    <t>ถาวรสวยงาม</t>
  </si>
  <si>
    <t>จัดซื้อวัสดุ/ครุภัณฑ์เพื่อใช้ใน</t>
  </si>
  <si>
    <t>องค์กร และศูนย์พัฒนาเด็กเล็ก</t>
  </si>
  <si>
    <t>อำนวยความสะดวก</t>
  </si>
  <si>
    <t>ในการปฏิบัติงาน</t>
  </si>
  <si>
    <t>ในองค์กร</t>
  </si>
  <si>
    <t>ในการบริการประชาชน</t>
  </si>
  <si>
    <t>กลุ่มอาชีพ</t>
  </si>
  <si>
    <t xml:space="preserve"> กลุ่มองค์กรต่างๆ</t>
  </si>
  <si>
    <t>ประสบการณ์</t>
  </si>
  <si>
    <t>เพื่อให้ศูนย์ อปพร.มี</t>
  </si>
  <si>
    <t>อุปกรณ์และครุภัณฑ์</t>
  </si>
  <si>
    <t>ในการปฎิบัติ</t>
  </si>
  <si>
    <t>ประชาชนในตำบล</t>
  </si>
  <si>
    <t>เพื่อให้ประชาชนในตำบล</t>
  </si>
  <si>
    <t>ปากแพรกมีความรู้มีความรู้</t>
  </si>
  <si>
    <t xml:space="preserve">ในเรื่องการปฐมพยาบาล </t>
  </si>
  <si>
    <t>ผู้ป่วยไปยังสถานพยาบาล</t>
  </si>
  <si>
    <t>การเคลื่อนย้ายและการนำส่ง</t>
  </si>
  <si>
    <t>และการปฐมพยาบาล</t>
  </si>
  <si>
    <t>เบื้องต้น</t>
  </si>
  <si>
    <t>สมาชิกอาสากู้ชีพที่ผ่าน</t>
  </si>
  <si>
    <t>การฝึกอบรมมีความรู้</t>
  </si>
  <si>
    <t>เจ้าหน้าที่และ อปพร.</t>
  </si>
  <si>
    <t>เพื่อให้เจ้าหน้าที่ อปพร.ได้มี</t>
  </si>
  <si>
    <t>ความรู้ความเข้าใจในการใช้</t>
  </si>
  <si>
    <t>เพื่อให้สมาชิกมีเครื่องแบบ ใน</t>
  </si>
  <si>
    <t>การปฏิบัติหน้าที่ที่เหมาะสม</t>
  </si>
  <si>
    <t>เจ้าหน้าที่ อปพร.ได้มี</t>
  </si>
  <si>
    <t>สังเคราะห์ความถี่</t>
  </si>
  <si>
    <t>ความถี่</t>
  </si>
  <si>
    <t>โครงการส่งเสริมการจัดเวที</t>
  </si>
  <si>
    <t>ประชาคมหมู่บ้าน/ตำบล การจัด</t>
  </si>
  <si>
    <t>ทำแผนพัฒนาท้องถิ่น</t>
  </si>
  <si>
    <t>กระบวนการ</t>
  </si>
  <si>
    <t>โครงการตลาดประชารัฐท้องถิ่น</t>
  </si>
  <si>
    <t>สุขใจองค์การบริหารส่วนตำบล</t>
  </si>
  <si>
    <t>โครงการปรับปรุง-ต่อเติม</t>
  </si>
  <si>
    <t>สำนักงานที่ทำการ อบต.</t>
  </si>
  <si>
    <t>ก ยุทธศาสตร์จังหวัดที่ 5 การสร้างฐานทรัพยากรธรรมชาติที่มั่นคงและมีสภาพแวดล้อมที่เหมาะสม</t>
  </si>
  <si>
    <t xml:space="preserve">           ข ยุทธศาสตร์ การพัฒนาของ อปท. ในเขตจังหวัดที่  6 ส่งเสริม สนับสนุนการท่องเที่ยว และ การอนุรักษ์ ทรัพยากรธรรมชาติและสิ่งแวดล้อม</t>
  </si>
  <si>
    <t>โครงการจัดหาที่ดินสำหรับ</t>
  </si>
  <si>
    <t>เพื่อลดปัญหาที่ทิ้งขยะ ที่มี</t>
  </si>
  <si>
    <t xml:space="preserve">จัดหาสถานที่ทิ้งขยะ </t>
  </si>
  <si>
    <t>มีสถานที่ทิ้งขยะเป็นสัดส่วน</t>
  </si>
  <si>
    <t>ทิ้งขยะในเขต อบต.ปากแพรก</t>
  </si>
  <si>
    <t>ปริมาณขยะเพิ่มมากขึ้นใน</t>
  </si>
  <si>
    <t>ลดปัญหามลภาวะต่าง ๆ</t>
  </si>
  <si>
    <t>แต่ละวัน</t>
  </si>
  <si>
    <t>โครงการจัดการขนย้ายขยะ</t>
  </si>
  <si>
    <t>เพื่อเป็นการกำจัดขยะและขน</t>
  </si>
  <si>
    <t>เพื่อขนย้ายขยะไปกำจัด</t>
  </si>
  <si>
    <t>ลดปริมาณขยะในพื้นที่ให้</t>
  </si>
  <si>
    <t>และการกำจัดขยะ</t>
  </si>
  <si>
    <t>ย้ายขยะไปกำจัด</t>
  </si>
  <si>
    <t>น้อยลง</t>
  </si>
  <si>
    <t xml:space="preserve">โครงการจัดซื้อถังขยะ  </t>
  </si>
  <si>
    <t>เพื่อให้มีถังขยะไว้บริการ</t>
  </si>
  <si>
    <t xml:space="preserve">จัดซื้อถังขยะ </t>
  </si>
  <si>
    <t>ถังขยะมีบริการประชาชน</t>
  </si>
  <si>
    <t>ในเขตตำบลปากแพรก</t>
  </si>
  <si>
    <t>ประชาชนอย่างทั่วถึงเพียงพอ</t>
  </si>
  <si>
    <t>จำนวน 500 ใบ</t>
  </si>
  <si>
    <t>อย่างทั่วถึง  ลดปัญหาขยะ</t>
  </si>
  <si>
    <t>โครงการปล่อยปลาเฉลิมพระ-</t>
  </si>
  <si>
    <t>เพื่อรักษาระบบนิเวศ และรัก-</t>
  </si>
  <si>
    <t>ปล่อยปลาเฉลิม</t>
  </si>
  <si>
    <t xml:space="preserve">เพื่อรักษาระบบนิเวศ </t>
  </si>
  <si>
    <t>เกียรติ ฝายห้วยเสียดบน</t>
  </si>
  <si>
    <t>ษาสภาพแวดล้อมให้สวยงาม</t>
  </si>
  <si>
    <t>พระเกียรติ</t>
  </si>
  <si>
    <t>(กรมประมง)</t>
  </si>
  <si>
    <t xml:space="preserve"> และรักษาสภาพแวดล้อม</t>
  </si>
  <si>
    <t>จำนวน 100,000 ตัว</t>
  </si>
  <si>
    <t>ให้สวยงาม</t>
  </si>
  <si>
    <t>โครงการปลูกต้นไม้เพื่อคืน</t>
  </si>
  <si>
    <t>เพื่อรักษาธรรมชาติให้คงอยู่</t>
  </si>
  <si>
    <t>ปลูกต้นไม้</t>
  </si>
  <si>
    <t>เพื่อรักษาความสมดุลของ</t>
  </si>
  <si>
    <t>ธรรมชาติให้แผ่นดิน หมู่ที่ 9</t>
  </si>
  <si>
    <t>เพื่อคืนธรรมชาติ</t>
  </si>
  <si>
    <t>ธรรมชาติ</t>
  </si>
  <si>
    <t>โครงการป้องกันและควบคุม</t>
  </si>
  <si>
    <t>เพื่อรักษาพื้นที่ป่าต้นน้ำ</t>
  </si>
  <si>
    <t>ป่าธรรมชาติ</t>
  </si>
  <si>
    <t>ไฟป่าตามภารกิจถ่ายโอน</t>
  </si>
  <si>
    <t>เด็กเล็ก/นักเรียนได้รับ</t>
  </si>
  <si>
    <t>กองการศึกษาฯ</t>
  </si>
  <si>
    <t xml:space="preserve">อาหารเสริม (นม) </t>
  </si>
  <si>
    <t>ตามหลักโภคชนาการ</t>
  </si>
  <si>
    <t>เด็กเล็ก/นักเรียน ได้รับ</t>
  </si>
  <si>
    <t>ศูนย์พัฒนาเด็กเล็กมี</t>
  </si>
  <si>
    <t>เด็กได้มีสถานที่</t>
  </si>
  <si>
    <t>ทำกิจกรรม</t>
  </si>
  <si>
    <t>มีหลังคาบังแดด  ฝน</t>
  </si>
  <si>
    <t>จัดกิจกรรมสะดวกขึ้น</t>
  </si>
  <si>
    <t xml:space="preserve">เพื่อเป็นการออก </t>
  </si>
  <si>
    <t>กำลังกายให้แข็งแรง</t>
  </si>
  <si>
    <t>นักเรียนมีทางเท้าเดิน</t>
  </si>
  <si>
    <t>สะดวกและสวยงาม</t>
  </si>
  <si>
    <t>นักเรียนได้มีอาคาร</t>
  </si>
  <si>
    <t>สำหรับประกอบ</t>
  </si>
  <si>
    <t>กิจกรรมต่าง ๆ</t>
  </si>
  <si>
    <t>นักเรียนได้มีสถานที่</t>
  </si>
  <si>
    <t>ในการจัดกิจกรรม</t>
  </si>
  <si>
    <t>ในชีวิตประจำวัน</t>
  </si>
  <si>
    <t>นักเรียนมีอาคารเรียน</t>
  </si>
  <si>
    <t>ที่ปลอดภัย</t>
  </si>
  <si>
    <t>1.โรงเรียนมีวัสดุ</t>
  </si>
  <si>
    <t>2.ผู้เรียนได้รับการพัฒนา</t>
  </si>
  <si>
    <t>เต็มตามศักยภาพ</t>
  </si>
  <si>
    <t>เด็กได้รับความปลูกฝัง</t>
  </si>
  <si>
    <t>ให้มีคุณธรรมจริยธรรม</t>
  </si>
  <si>
    <t>โครงการก่อสร้างอาคารเรียน</t>
  </si>
  <si>
    <t>1.ให้โรงเรียนเขาพระอินทร์</t>
  </si>
  <si>
    <t>เป้าหมายเชิงปริมาณ</t>
  </si>
  <si>
    <t>อาคารเรียน</t>
  </si>
  <si>
    <t>มีอาคารเรียนเพียงพอต่อ</t>
  </si>
  <si>
    <t>1.ก่อสร้างอาคารเรียน</t>
  </si>
  <si>
    <t>อำเภอดอนสัก จังหวัด</t>
  </si>
  <si>
    <t>จำนวนนักเรียน</t>
  </si>
  <si>
    <t>สุราษฎร์ธานี (สน.ศท..4/12</t>
  </si>
  <si>
    <t>2.ให้นักเรียนมีห้องเรียนที่</t>
  </si>
  <si>
    <t>ขนาด 4 ชั้น 12 ห้องเรียนตาม</t>
  </si>
  <si>
    <t>แบบกรมการปกครองท้องถิ่น)</t>
  </si>
  <si>
    <t>3.นักเรียนมีห้องเรียนที่เพียง</t>
  </si>
  <si>
    <t>พอ สะดวกเหมาะสมสู่การ</t>
  </si>
  <si>
    <t>พัฒนาเต็มศักยภาพ</t>
  </si>
  <si>
    <t>โครงการห้องปฏิบัติการ</t>
  </si>
  <si>
    <t>นักเรียนและครูโรงเรียน</t>
  </si>
  <si>
    <t>1.ครูผู้สอนได้พัฒนาศักย</t>
  </si>
  <si>
    <t>ภาพในการจัดการเรียน</t>
  </si>
  <si>
    <t>2.นักเรียนมีอุปกรณ์ใน</t>
  </si>
  <si>
    <t>2.เพื่อให้นักเรียนมีอุปกรณ์</t>
  </si>
  <si>
    <t>การพัฒนาทักษะการใช้</t>
  </si>
  <si>
    <t>ในการพัฒนาทักษะการใช้</t>
  </si>
  <si>
    <t>คอมพิวเตอร์สำหรับ</t>
  </si>
  <si>
    <t>นักเรียน</t>
  </si>
  <si>
    <t>โครงการพัฒนาศูนย์การเรียน</t>
  </si>
  <si>
    <t>เพื่อพัฒนาให้มีศูนย์อาเซียน</t>
  </si>
  <si>
    <t>โรงเรียนให้มีศูนย์อาเซียน</t>
  </si>
  <si>
    <t>อาเซียนศึกษา</t>
  </si>
  <si>
    <t>ศึกษาให้เป็นแหล่งเรียนรู้การ</t>
  </si>
  <si>
    <t>ศึกษาให้เป็นแหล่ง</t>
  </si>
  <si>
    <t>พัฒนาหลักสูตรสถานศึกษา</t>
  </si>
  <si>
    <t>เรียนรู้การพัฒนาหลัก</t>
  </si>
  <si>
    <t>ที่เน้นอาเซียนและจัดการ</t>
  </si>
  <si>
    <t>สูตรสถาน</t>
  </si>
  <si>
    <t>เรียนรู้เกี่ยวกับประชาคม</t>
  </si>
  <si>
    <t>โครงการพัฒนาแหล่งเรียนรู้</t>
  </si>
  <si>
    <t>เพื่อจัดทำแหล่งเรียนรู้ให้มี</t>
  </si>
  <si>
    <t>โรงเรียนมีแหล่งเรียนรู้</t>
  </si>
  <si>
    <t>นักเรียนได้ศึกษาละ</t>
  </si>
  <si>
    <t>อย่างพอเพียงเหมาะสมกับ</t>
  </si>
  <si>
    <t>โครงการส่งเสริมรักการอ่าน</t>
  </si>
  <si>
    <t>นักเรียนโรงเรียน</t>
  </si>
  <si>
    <t>โครงการพัฒนาข้าราชการครู</t>
  </si>
  <si>
    <t>1.เพื่อให้ครูมีคุณธรรม</t>
  </si>
  <si>
    <t>ข้าราชการครูและบุคลากร</t>
  </si>
  <si>
    <t>1.ข้าราชการครูและ</t>
  </si>
  <si>
    <t>จริยธรรม และปฏิบัติตนตาม</t>
  </si>
  <si>
    <t xml:space="preserve">ทางการศึกษา </t>
  </si>
  <si>
    <t>บุคลากร ร.ร บ้านเขา</t>
  </si>
  <si>
    <t>จรรยาบรรณของวิชาชีพ</t>
  </si>
  <si>
    <t>พระอินทร์ได้รับการ</t>
  </si>
  <si>
    <t>2.เพื่อให้ครูมีความมุ่งมั่น</t>
  </si>
  <si>
    <t>พัฒนาและส่งเสริมการ</t>
  </si>
  <si>
    <t>มาตรฐาน</t>
  </si>
  <si>
    <t>โครงการปรับสภาพพื้นที่เพื่อ</t>
  </si>
  <si>
    <t>ปรับถมพื้นที่ ขนาดกว้าง</t>
  </si>
  <si>
    <t>ปรับถมพื้นที่ให้เหมาะสม</t>
  </si>
  <si>
    <t>มีพื้นที่อาคารเรียนที่</t>
  </si>
  <si>
    <t xml:space="preserve">สร้างอาคารเรียน </t>
  </si>
  <si>
    <t>15 ม.ยาว 50 ม.สูง 0.70 ม.</t>
  </si>
  <si>
    <t>สำหรับก่อสร้าง</t>
  </si>
  <si>
    <t>สวยงามเหมาะสม</t>
  </si>
  <si>
    <t>ร.ร บ้านเขาพระอินทร์</t>
  </si>
  <si>
    <t>ให้เหมาะสมต่อการก่อสร้าง</t>
  </si>
  <si>
    <t>(หลังอาคาร 2 ชั้น)</t>
  </si>
  <si>
    <t>โครงการเปิดหูเปิดตาพาน้อง</t>
  </si>
  <si>
    <t>เพื่อส่งเสริมพัฒนา</t>
  </si>
  <si>
    <t>ครู รร.บ้านเขาพระอินทร์</t>
  </si>
  <si>
    <t xml:space="preserve">ครูนักเรียนมีวิสัยทัศน์ </t>
  </si>
  <si>
    <t>ไปเที่ยว รร.บ้านเขาพระอินทร์</t>
  </si>
  <si>
    <t xml:space="preserve"> จำนวน 2 คน</t>
  </si>
  <si>
    <t>ก้าวทันต่อเหตุการณ์</t>
  </si>
  <si>
    <t>นักเรียนชั้นประถมศึกษา</t>
  </si>
  <si>
    <t>ข่าวสารและ</t>
  </si>
  <si>
    <t xml:space="preserve">ปีที่ 4-6 </t>
  </si>
  <si>
    <t>เทคโนโลยีต่างๆ</t>
  </si>
  <si>
    <t>โครงการสร้างเว็บไซต์โรงเรียน</t>
  </si>
  <si>
    <t>เพื่อให้โรงเรียนได้มีเว็บไซด์</t>
  </si>
  <si>
    <t>โรงเรียนได้มีเว็บไซด์</t>
  </si>
  <si>
    <t>ในการเผยแพร่งานและ</t>
  </si>
  <si>
    <t>โครงการค่ายวิทยาศาสตร์</t>
  </si>
  <si>
    <t>นักเรียนไปศึกษายังแหล่ง</t>
  </si>
  <si>
    <t xml:space="preserve">ร้อยละ 80 </t>
  </si>
  <si>
    <t>นักเรียนนำความรู้มา</t>
  </si>
  <si>
    <t>ณ หว้ากอ</t>
  </si>
  <si>
    <t>เรียนรู้ ร้อยละ 100</t>
  </si>
  <si>
    <t>นักเรียนมีความ</t>
  </si>
  <si>
    <t>ประยุกต์ใช้และก้าวทัน</t>
  </si>
  <si>
    <t>รู้เพิ่มขึ้น</t>
  </si>
  <si>
    <t>การเปลี่ยนแปลงกับ</t>
  </si>
  <si>
    <t>โลกในอนาคต</t>
  </si>
  <si>
    <t>สถานการณ์โลกในอนาคต</t>
  </si>
  <si>
    <t>โครงการจัดซื้อ ติดตั้งหม้อแปลง</t>
  </si>
  <si>
    <t xml:space="preserve">หม้อแปลงไฟฟ้า </t>
  </si>
  <si>
    <t>ร้อยละ 80</t>
  </si>
  <si>
    <t>โรงเรียนมีไฟฟ้าเพียงพอ</t>
  </si>
  <si>
    <t>ไฟ 3 เฟส</t>
  </si>
  <si>
    <t>มีไฟฟ้า</t>
  </si>
  <si>
    <t>โครงการพัฒนาระบบเครือข่าย</t>
  </si>
  <si>
    <t>ปรับปรุงระบบเครือข่าย</t>
  </si>
  <si>
    <t>บุคลากรในโรงเรียนมี</t>
  </si>
  <si>
    <t>อินเตอร์เน็ตโรงเรียนบ้านเขา</t>
  </si>
  <si>
    <t>ภายในสำนักงาน</t>
  </si>
  <si>
    <t>พระอินทร์</t>
  </si>
  <si>
    <t>มีความเสถียรมากขึ้น</t>
  </si>
  <si>
    <t>โครงการเรียนรู้อยู่อย่าง</t>
  </si>
  <si>
    <t>เพื่อรณรงค์ให้นักเรียนได้ใช้</t>
  </si>
  <si>
    <t>นักเรียนโรงเรียนบ้าน</t>
  </si>
  <si>
    <t>ชีวิตอย่างพอเพียงและ</t>
  </si>
  <si>
    <t>เขาพระอินทร์</t>
  </si>
  <si>
    <t>ส่งเสริมให้นักเรียนรักการใช้</t>
  </si>
  <si>
    <t>ชีวิตอย่างพอเพียงตาม</t>
  </si>
  <si>
    <t>รอย ร.9</t>
  </si>
  <si>
    <t>เพื่อให้ครูผู้ดูแลเด็กและ</t>
  </si>
  <si>
    <t>คณะกรรมการบริหาร</t>
  </si>
  <si>
    <t xml:space="preserve">ศึกษาของคณะผู้บริหาร </t>
  </si>
  <si>
    <t>บุคลากรทางการศึกษาศึกษา</t>
  </si>
  <si>
    <t>บุคลากรทางการศึกษา</t>
  </si>
  <si>
    <t>ศูนย์การบริหารจัดการ</t>
  </si>
  <si>
    <t>พนักงานส่วนตำบล พนักงานจ้าง</t>
  </si>
  <si>
    <t>ดูงานจาก ศพด.และโรงเรียน</t>
  </si>
  <si>
    <t>ในระดับดีมาก</t>
  </si>
  <si>
    <t>พนักงานครูและบุคลากรทาง</t>
  </si>
  <si>
    <t>ที่ดีเด่นได้มาตรฐาน</t>
  </si>
  <si>
    <t xml:space="preserve">และโรงเรียนในสังกัด </t>
  </si>
  <si>
    <t>โครงการจัดงานประเพณี</t>
  </si>
  <si>
    <t>จัดกิจกรรมในช่วงเทศกาล</t>
  </si>
  <si>
    <t>สืบสานประเพณีและ</t>
  </si>
  <si>
    <t>กองการศึกษฯ</t>
  </si>
  <si>
    <t>สงกรานต์ อบต.ปากแพรก</t>
  </si>
  <si>
    <t xml:space="preserve">โครงการจัดงานวันเด็กแห่งชาติ </t>
  </si>
  <si>
    <t>เพื่อให้เด็กได้แสดงออก</t>
  </si>
  <si>
    <t>เด็กในโรงเรียนสังกัด อบต.</t>
  </si>
  <si>
    <t>ในการร่วมกิจกรรม</t>
  </si>
  <si>
    <t xml:space="preserve">ปากแพรกร่วมกิจกรรม  </t>
  </si>
  <si>
    <t>ความสามัคคี</t>
  </si>
  <si>
    <t>เพื่อเป็นการสืบทอดศาสนา</t>
  </si>
  <si>
    <t xml:space="preserve">จัดกิจกรรมที่สำคัญ  </t>
  </si>
  <si>
    <t>และประเพณีท้องถิ่น</t>
  </si>
  <si>
    <t>และประเพณีอันดีงาม</t>
  </si>
  <si>
    <t xml:space="preserve">ทางศาสนา  </t>
  </si>
  <si>
    <t>ของท้องถิ่น</t>
  </si>
  <si>
    <t>โครงการซ้อมแผนอัคคีภัย</t>
  </si>
  <si>
    <t>เพื่อให้ครูและเด็กรู้วิธีการ</t>
  </si>
  <si>
    <t>เด็กใน  ศพด.  สังกัด</t>
  </si>
  <si>
    <t>ครูและเด็กรู้วิธีการ</t>
  </si>
  <si>
    <t>การป้องกันในขณะเกิด</t>
  </si>
  <si>
    <t>อัคคีภัย</t>
  </si>
  <si>
    <t>โครงการแข่งขันกรีฑา  กีฬา</t>
  </si>
  <si>
    <t>เพื่อให้เด็กได้ออกกำลังกาย</t>
  </si>
  <si>
    <t>ครู  เด็กนักเรียนของ</t>
  </si>
  <si>
    <t>เด็กได้ออกกำลังกาย</t>
  </si>
  <si>
    <t>เยาวชน  ประชาชนภายใน</t>
  </si>
  <si>
    <t>สร้างความสามัคคี</t>
  </si>
  <si>
    <t>โรงเรียน  ศพด. สังกัด</t>
  </si>
  <si>
    <t>ตำบลและอำเภอ</t>
  </si>
  <si>
    <t>จัดกิจกรรมที่สำคัญ</t>
  </si>
  <si>
    <t>ทางศาสนา</t>
  </si>
  <si>
    <t>โครงการจัดซื้อเครื่องออกกำลังกาย</t>
  </si>
  <si>
    <t>เพื่อให้ประชาชนได้มีการ</t>
  </si>
  <si>
    <t>จัดซื้อเครื่องออก</t>
  </si>
  <si>
    <t xml:space="preserve">ภายในตำบลปากแพรก </t>
  </si>
  <si>
    <t>ออกกำลังกายทำให้</t>
  </si>
  <si>
    <t>ร่างกายแข็งแรง</t>
  </si>
  <si>
    <t>โครงการจัดซื้ออุปกรณ์กีฬามวยไทย</t>
  </si>
  <si>
    <t>เพื่อให้เด็กเยาวชนได้ฝึกวิชา</t>
  </si>
  <si>
    <t>เด็กและเยาวชนได้มีวิชา</t>
  </si>
  <si>
    <t>เด็ก เยาวชนประชาชน</t>
  </si>
  <si>
    <t>(ค่ายมวยคลองครามมวยไทย)</t>
  </si>
  <si>
    <t>การต่อสู้และป้องกันตัว</t>
  </si>
  <si>
    <t>ป้องกันตัวและห่างไกล</t>
  </si>
  <si>
    <t>ได้ออกกำลังกาย</t>
  </si>
  <si>
    <t>ยาเสพติด</t>
  </si>
  <si>
    <t>โครงการจัดกิจกรรม</t>
  </si>
  <si>
    <t>เพื่อจัดกิจกรรมทำบุญเลี้ยง</t>
  </si>
  <si>
    <t>ได้จัดกิจกรรม</t>
  </si>
  <si>
    <t>ได้มีการจัดกิจกรรม</t>
  </si>
  <si>
    <t>วันท้องถิ่นไทย</t>
  </si>
  <si>
    <t>พระและจัดกีฬาร่วมกัน</t>
  </si>
  <si>
    <t>ร่วมกัน</t>
  </si>
  <si>
    <t>โครงการก่อสร้างที่ทำการ</t>
  </si>
  <si>
    <t xml:space="preserve">เพื่อให้กลุ่มสตรีหมู่ที่ 5  </t>
  </si>
  <si>
    <t xml:space="preserve"> กลุ่มสตรีหมู่ที่ 5</t>
  </si>
  <si>
    <t>ได้มีสถานที่ในการทำ</t>
  </si>
  <si>
    <t>โครงการกก่อสร้างที่ทำการ</t>
  </si>
  <si>
    <t>เพื่อให้กลุ่มสตรี หมู่ 8</t>
  </si>
  <si>
    <t>กลุ่มสตรี หมู่ที่  8</t>
  </si>
  <si>
    <t>อบต.กำหนด</t>
  </si>
  <si>
    <t>ต่าง ๆ</t>
  </si>
  <si>
    <t>โครงการก่อสร้างอาคารอเนก-</t>
  </si>
  <si>
    <t>เพื่อให้ราษฎรและกลุ่ม</t>
  </si>
  <si>
    <t>ประสงค์ หมู่ที่ 9</t>
  </si>
  <si>
    <t>องค์กร ต่าง ๆ  ได้มี</t>
  </si>
  <si>
    <t>อาคารใช้สะดวก</t>
  </si>
  <si>
    <t>เพื่อให้กลุ่มต่างๆได้มีสถาน</t>
  </si>
  <si>
    <t>ประสงค์ของกลุ่มอสม.และ</t>
  </si>
  <si>
    <t>ที่ในการจัดทำกิจกรรม</t>
  </si>
  <si>
    <t xml:space="preserve">กลุ่มต่าง ๆ </t>
  </si>
  <si>
    <t xml:space="preserve">โครงการปรับปรุงอาคาร </t>
  </si>
  <si>
    <t>ปรับปรุงศาลาหมู่บ้าน</t>
  </si>
  <si>
    <t xml:space="preserve">เอนกประสงค์บ้านดินแดง </t>
  </si>
  <si>
    <t xml:space="preserve">เพื่อให้เด็ก เยาวชน </t>
  </si>
  <si>
    <t>โดยทำการก่อสร้าง</t>
  </si>
  <si>
    <t>ปรชาชนมีสถานที่ออก</t>
  </si>
  <si>
    <t>1.สนามฟุตซอลพร้อมลู่วิ่ง</t>
  </si>
  <si>
    <t>(งบ กรมพลศึกษา)</t>
  </si>
  <si>
    <t>กำลังกายเพื่อห่างไกล</t>
  </si>
  <si>
    <t>คอนกรีตผสมอัฒจันทร์เหล็ก</t>
  </si>
  <si>
    <t xml:space="preserve"> ความจุ 900 ที่นั่ง</t>
  </si>
  <si>
    <t>3.โรงยิมเอนกประสงค์</t>
  </si>
  <si>
    <t>ขนาด 30 x 50 เมตร</t>
  </si>
  <si>
    <t>ความจุ 1,000 ที่นั่ง 1หลัง</t>
  </si>
  <si>
    <t>4.ลานกีฬาเอนกประสงค์</t>
  </si>
  <si>
    <t>พร้อมไฟฟ้าส่องสว่าง 4 ต้น</t>
  </si>
  <si>
    <t>โครงการการก่อสร้าง</t>
  </si>
  <si>
    <t xml:space="preserve">เพื่อส่งเสริมสนับสนุนให้ </t>
  </si>
  <si>
    <t>สนามฟุตซอลพื้นยางสังเคราะห์</t>
  </si>
  <si>
    <t>เด็ก เยาวชน และ</t>
  </si>
  <si>
    <t>(งบกรมส่งเสริมฯ)</t>
  </si>
  <si>
    <t>ผสมยางธรรมชาติ(ยางพารา)</t>
  </si>
  <si>
    <t>ประชาชนในพื้นที่ได้ร่วม</t>
  </si>
  <si>
    <t>กันออกกำลังกายใช้เวลา</t>
  </si>
  <si>
    <t>ว่างให้เกิดประโยชน์</t>
  </si>
  <si>
    <t>ห่างไกลอบายมุขและ</t>
  </si>
  <si>
    <t>สิ่งเสพติด</t>
  </si>
  <si>
    <t>โครงการฝึกอบรมแก้ไขปัญหา</t>
  </si>
  <si>
    <t>ประชาชนในเขตตำบล</t>
  </si>
  <si>
    <t>ประชาชนรู้ถึงแนวทาง</t>
  </si>
  <si>
    <t>ด้านอาชญากรรม และการ</t>
  </si>
  <si>
    <t>ปากแพรก  ทั้ง 16 หมู่</t>
  </si>
  <si>
    <t>และการแก้ไขปัญหา</t>
  </si>
  <si>
    <t>ละเมิดสิทธิเด็กและสตรี</t>
  </si>
  <si>
    <t>ได้อย่างถูกต้องถูกวิธี</t>
  </si>
  <si>
    <t xml:space="preserve">โครงการติดตั้งกล้องวงจรปิด </t>
  </si>
  <si>
    <t>เพื่อให้ประชาชนมีความ</t>
  </si>
  <si>
    <t>ในพื้นที่ตำบลปากแพรก</t>
  </si>
  <si>
    <t>ส่วนตำบลปากแพรก</t>
  </si>
  <si>
    <t>ภัยปลอดในชีวิตและ</t>
  </si>
  <si>
    <t>(แบบรอบทิศทาง)</t>
  </si>
  <si>
    <t>ทรัยพ์และเป็นการป้อง</t>
  </si>
  <si>
    <t>2. บริเวณชุมชนตลาด</t>
  </si>
  <si>
    <t>บ้านใน (แบบรอบทิศทาง)</t>
  </si>
  <si>
    <t>โครงการติดตั้งกล้องวงจรปิด</t>
  </si>
  <si>
    <t>เพื่อป้องกันเหตุร้ายต่าง ๆ</t>
  </si>
  <si>
    <t>ลดและปัองกันเหตุร้าย</t>
  </si>
  <si>
    <t>ที่จะเกิดในชุมชน</t>
  </si>
  <si>
    <t>อบต./อุดหนุน</t>
  </si>
  <si>
    <t>เพื่อป้องกันและระงับ</t>
  </si>
  <si>
    <t>จัดซื้อวัสดุวิทยาศาสตร์</t>
  </si>
  <si>
    <t>ป้องกันการแพร่ระบาด</t>
  </si>
  <si>
    <t>โรคติดต่อ</t>
  </si>
  <si>
    <t>การแพทย์หรือสารเคมี</t>
  </si>
  <si>
    <t>(ไข้เลือดออกไข้มาลาเรีย</t>
  </si>
  <si>
    <t xml:space="preserve">เพื่อป้องกันโรคติดต่อ  </t>
  </si>
  <si>
    <t>โรคติดต่อที่นำโดยแมลง)</t>
  </si>
  <si>
    <t>ของอบต.ปากแพรก</t>
  </si>
  <si>
    <t>โครงการฝึกอบรมการป้องกัน</t>
  </si>
  <si>
    <t xml:space="preserve">เด็ก/เยาวชนในเขตตำบล  </t>
  </si>
  <si>
    <t>ประชาชนมีสุขภาพร่าง</t>
  </si>
  <si>
    <t>และแก้ไขปัญหายาเสพติด</t>
  </si>
  <si>
    <t xml:space="preserve">ปากแพรกทุกหมู่บ้าน </t>
  </si>
  <si>
    <t>ทั้ง 16 หมู่</t>
  </si>
  <si>
    <t>โครงการก่อสร้างโรงกรองน้ำ</t>
  </si>
  <si>
    <t>ก่อสร้างโรงฆ่าเฃื้อ</t>
  </si>
  <si>
    <t>ฆ่าเชื้อ หมู่ที่ 6</t>
  </si>
  <si>
    <t>16 หมู่บ้าน</t>
  </si>
  <si>
    <t>โรคพิษสุนัขบ้า</t>
  </si>
  <si>
    <t>โครงการสงเคราะห์เบี้ยยังชีพ</t>
  </si>
  <si>
    <t>เพื่อจัดให้มีบริการด้าน</t>
  </si>
  <si>
    <t xml:space="preserve">ผู้สูงอายุในตำบลปากแพรก   </t>
  </si>
  <si>
    <t>ผู้สูงอายุ</t>
  </si>
  <si>
    <t>แก่ผู้สูงอายุ</t>
  </si>
  <si>
    <t>สวัสดิการสังคมของ</t>
  </si>
  <si>
    <t>(งบ อุดหนุน</t>
  </si>
  <si>
    <t>ได้รับการ</t>
  </si>
  <si>
    <t>ดูแล</t>
  </si>
  <si>
    <t xml:space="preserve">ผู้พิการในตำบลปากแพรก   </t>
  </si>
  <si>
    <t>ผู้พิการ</t>
  </si>
  <si>
    <t>แก่ผู้พิการ</t>
  </si>
  <si>
    <t xml:space="preserve">ผู้ป่วยเอดส์ในตำบลปากแพรก   </t>
  </si>
  <si>
    <t>ผู้ด้อยโอกาส</t>
  </si>
  <si>
    <t>ผู้ป่วยเอดส์ได้รับการ</t>
  </si>
  <si>
    <t>แก่ผู้ป่วยเอดส์</t>
  </si>
  <si>
    <t>สวัสดิการผู้ป่วยเอดส์</t>
  </si>
  <si>
    <t>ช่วยเหลือทำให้คุณภาพ</t>
  </si>
  <si>
    <t>ชีวิตดีขึน</t>
  </si>
  <si>
    <t>โครงการสงเคราะห์ช่วยเหลือ</t>
  </si>
  <si>
    <t>ผู้ด้อยโอกาสได้รับการ</t>
  </si>
  <si>
    <t>สวัสดิการให้กับผู้ยากไร้</t>
  </si>
  <si>
    <t xml:space="preserve">ในตำบลปากแพรก </t>
  </si>
  <si>
    <t>โครงการสวัสดิการชุมชน</t>
  </si>
  <si>
    <t>เพื่อช่วยเหลือซึ่งกัน</t>
  </si>
  <si>
    <t>เพื่อช่วยเหลือสวัสดิการ</t>
  </si>
  <si>
    <t>ประชาชนได้ออมเงิน</t>
  </si>
  <si>
    <t>และกัน</t>
  </si>
  <si>
    <t>ต่างๆ แก่ชุมชน</t>
  </si>
  <si>
    <t>เพิ่มมากขึ้น</t>
  </si>
  <si>
    <t>โครงการทุนการศึกษา</t>
  </si>
  <si>
    <t>ครูโรงเรียนบ้านเขาพระอินทร์</t>
  </si>
  <si>
    <t xml:space="preserve"> ศพด.บ้านคลองกัดพร้อม</t>
  </si>
  <si>
    <t>เรียงหินกันตลิ่ง</t>
  </si>
  <si>
    <t xml:space="preserve">โครงการดีด ปรับปรุง </t>
  </si>
  <si>
    <t>ซ่อมแซม ต่อเติมอาคารเรียน</t>
  </si>
  <si>
    <t>ศักยภาพได้คุณภาพ</t>
  </si>
  <si>
    <t>การศึกษา คณะกรรมการ</t>
  </si>
  <si>
    <t>สถานศึกษา ของ ศพด.</t>
  </si>
  <si>
    <t>วอลเลย์บอล,บาสเก็ตบอล</t>
  </si>
  <si>
    <t>โครงการการก่อสร้างสนาม</t>
  </si>
  <si>
    <t>และแนวทางแก้ไขปัญหา</t>
  </si>
  <si>
    <t>ได้อย่างถูกต้อง</t>
  </si>
  <si>
    <t>บริโภคได้</t>
  </si>
  <si>
    <t>เกิดการมีส่วนร่วมในการ</t>
  </si>
  <si>
    <t xml:space="preserve"> (โครงการหมู่บ้านต้นแบบ)</t>
  </si>
  <si>
    <t>ท้องถิ่นภาคใต้</t>
  </si>
  <si>
    <t>(เพลงบอก)</t>
  </si>
  <si>
    <t>โครงการจัดกิจกรรมทาง</t>
  </si>
  <si>
    <t>ศาสนาและประเพณี</t>
  </si>
  <si>
    <t>เพื่อให้เยาวชนในตำบล</t>
  </si>
  <si>
    <t>ปากแพรกมีความรู้ความ</t>
  </si>
  <si>
    <t>สามารถด้านศิลปวัฒนธรรม</t>
  </si>
  <si>
    <t>ท้องถิ่นภาคใต้(เพลงบอก)</t>
  </si>
  <si>
    <t>เยาวชนในตำบล</t>
  </si>
  <si>
    <t>ปากแพรกทุกหมู่บ้าน</t>
  </si>
  <si>
    <t>เข้าอบรมปีละ 30 คน</t>
  </si>
  <si>
    <t>งบ อบต.</t>
  </si>
  <si>
    <t>อุดหนุนสภาวัฒนธรรม</t>
  </si>
  <si>
    <t>โครงการอบรมเชิงปฎิบัติ</t>
  </si>
  <si>
    <t>การศิลปวัฒนธรรม</t>
  </si>
  <si>
    <t>เพื่อให้ภาคีเคลือข่าย หน่วยงาน</t>
  </si>
  <si>
    <t>ภาครัฐ องค์กรเอกชน องค์กร</t>
  </si>
  <si>
    <t>ปกครองส่วนท้องถิ่นและ</t>
  </si>
  <si>
    <t>ลดปัญหายาเสพติดใน</t>
  </si>
  <si>
    <t>ชุมชน/หมู่บ้าน</t>
  </si>
  <si>
    <t>เพื่อความสวยงาม</t>
  </si>
  <si>
    <t>ของน้ำตกวิภาวดี</t>
  </si>
  <si>
    <t>น้ำตกวิภาวดี หมู่ที่ 1</t>
  </si>
  <si>
    <t>เพื่อให้คนผ่านไปผ่านมา</t>
  </si>
  <si>
    <t>ได้รู้จักเส้นทาง</t>
  </si>
  <si>
    <t>(อบต.)</t>
  </si>
  <si>
    <t>โครงการก่อสร้างห้องน้ำ</t>
  </si>
  <si>
    <t>เพื่อรองรับนักท่องเที่ยว</t>
  </si>
  <si>
    <t>ในช่วงเทศกาล</t>
  </si>
  <si>
    <t>เพื่ออำนวยความสะดวก</t>
  </si>
  <si>
    <t>ให้กับผู้พิการ</t>
  </si>
  <si>
    <t>จำนวน 2 ห้อง</t>
  </si>
  <si>
    <t>ตลาดสดบ้านใน</t>
  </si>
  <si>
    <t>เรียนรู้</t>
  </si>
  <si>
    <t>ศูนย์การเรียนรู้</t>
  </si>
  <si>
    <t>เพื่อให้ประชาชนได้มี</t>
  </si>
  <si>
    <t>สถานที่พักผ่อนหย่อนใจ</t>
  </si>
  <si>
    <t xml:space="preserve">อ่างเก็บน้ำบ้านเขาหลวง </t>
  </si>
  <si>
    <t>สถานที่ท่องเที่ยว</t>
  </si>
  <si>
    <t>พักผ่อน</t>
  </si>
  <si>
    <t>เพื่อความสะดวกสบาย</t>
  </si>
  <si>
    <t>จำนวน  4  จุด</t>
  </si>
  <si>
    <t>ในการท่องเที่ยว</t>
  </si>
  <si>
    <t>ฝายกั้นน้ำต้นอ้อเป็นแหล่ง</t>
  </si>
  <si>
    <t>ท่องเที่ยว</t>
  </si>
  <si>
    <t>ท่องเที่ยว พร้อมเครื่องออก</t>
  </si>
  <si>
    <t>กำลังกาย หมู่ที่  9</t>
  </si>
  <si>
    <t>บริเวณต้นน้ำคลองกัด</t>
  </si>
  <si>
    <t>ให้ดีขึ้นกว่าเดิม</t>
  </si>
  <si>
    <t xml:space="preserve">ขนาด กว้าง 6.00 ม. </t>
  </si>
  <si>
    <t>อบจ</t>
  </si>
  <si>
    <t xml:space="preserve">บริเวณหน้าป้าย </t>
  </si>
  <si>
    <t>โครงการทำป้าย</t>
  </si>
  <si>
    <t>ชื่อจัดสวนหย่อม</t>
  </si>
  <si>
    <t>ทำป้ายชื่อน้ำตก</t>
  </si>
  <si>
    <t>ขนาดกว้าง 5 ม.</t>
  </si>
  <si>
    <t xml:space="preserve">พื้นที่จัดสวน 10 </t>
  </si>
  <si>
    <t>ตร.ม.</t>
  </si>
  <si>
    <t>แหล่งท่องเที่ยวน้ำตก</t>
  </si>
  <si>
    <t>วิภาวดี หมู่ที่ 1</t>
  </si>
  <si>
    <t>ปรับปรุงภูมิทัศน์</t>
  </si>
  <si>
    <t>บริเวณน้ำตกวิภาวดี</t>
  </si>
  <si>
    <t>เพื่อทำให้สดุดตา</t>
  </si>
  <si>
    <t>และเป็นที่ดึงดูดนัก</t>
  </si>
  <si>
    <t>นักท่องเที่ยวเพิ่ม</t>
  </si>
  <si>
    <t>มากขึ้น</t>
  </si>
  <si>
    <t>โครงการก่อสร้างป้ายชื่อ</t>
  </si>
  <si>
    <t>หมู่บ้านและเส้นทางถนน</t>
  </si>
  <si>
    <t>ภายในหมู่บ้านใน</t>
  </si>
  <si>
    <t>ก่อสร้างป้ายเส้นทาง</t>
  </si>
  <si>
    <t xml:space="preserve">ตามแยกต่าง ๆ  </t>
  </si>
  <si>
    <t>โครงการก่อสร้างศาลาที่</t>
  </si>
  <si>
    <t>สาธารณะและห้องน้ำ</t>
  </si>
  <si>
    <t>คนพิการบริเวณน้ำตก</t>
  </si>
  <si>
    <t>วิภาวดี(บ้านใน)</t>
  </si>
  <si>
    <t>ก่อสร้างห้องน้ำ</t>
  </si>
  <si>
    <t>สาธารณะและห้อง</t>
  </si>
  <si>
    <t>น้ำคนพิการ</t>
  </si>
  <si>
    <t>ที่พักสำหรับนักท่องเที่ยว</t>
  </si>
  <si>
    <t>ยาว 15 ม.</t>
  </si>
  <si>
    <t>ศาลาพักผ่อน</t>
  </si>
  <si>
    <t>นักท่องเที่ยวและ</t>
  </si>
  <si>
    <t>ผู้พิการได้มีห้องน้ำ</t>
  </si>
  <si>
    <t>สาธารณะใช้</t>
  </si>
  <si>
    <t>นักท่องเที่ยวมีที่พัก</t>
  </si>
  <si>
    <t>ผ่อนหย่อนใจ</t>
  </si>
  <si>
    <t>โครงการก่อสร้างปรับปรุง</t>
  </si>
  <si>
    <t>คอนกรีตลงสระน้ำศูนย์</t>
  </si>
  <si>
    <t xml:space="preserve">การเรียน ตามโครงการ </t>
  </si>
  <si>
    <t>รอบสระน้ำ</t>
  </si>
  <si>
    <t>เพื่อประชาชนได้มี</t>
  </si>
  <si>
    <t>สถานที่ในการ</t>
  </si>
  <si>
    <t>สถานที่พักผ่อน</t>
  </si>
  <si>
    <t>หย่อนใจ</t>
  </si>
  <si>
    <t>อ่างเก็บน้ำบ้าน</t>
  </si>
  <si>
    <t>เขาหลวง</t>
  </si>
  <si>
    <t>โครงการพัฒนาแหล่ง</t>
  </si>
  <si>
    <t>ท่องเที่ยวบริเวณน้ำตก</t>
  </si>
  <si>
    <t>ปลอดภัยในการ</t>
  </si>
  <si>
    <t xml:space="preserve">          2. ยุทธศาสตร์การพัฒนาด้านเศรษฐกิจ</t>
  </si>
  <si>
    <t>กลุ่มมีความ</t>
  </si>
  <si>
    <t>เข้มแข็ง</t>
  </si>
  <si>
    <t>ยิ่งขึ้น</t>
  </si>
  <si>
    <t>ส่งเสริมสนับสนุน</t>
  </si>
  <si>
    <t>ศูนย์การเรียนรู้ใน</t>
  </si>
  <si>
    <t>ประชาชนได้มีอาชีพ</t>
  </si>
  <si>
    <t>ประสิทธิภาพ</t>
  </si>
  <si>
    <t>กว้าง 5 ม.</t>
  </si>
  <si>
    <t>หมู่ 15 (ช่วงที่ 2)</t>
  </si>
  <si>
    <t>แอสฟัลท์ติกคอนกรีตสายหลัง</t>
  </si>
  <si>
    <t>หมู่บ้าน หมู่ที่ 1 - หมู่ที่ 15</t>
  </si>
  <si>
    <t>เพื่อให้ประชาชนในบริเวณ</t>
  </si>
  <si>
    <t>ทั้งสองหมู่บ้านและในพื้นที่</t>
  </si>
  <si>
    <t>ใกล้เคียงได้มีการคมนาคม</t>
  </si>
  <si>
    <t xml:space="preserve"> ซอย 2 ตลาดบ้านใน หมู่ที่ 1</t>
  </si>
  <si>
    <t>ยาว 142 ม.</t>
  </si>
  <si>
    <t xml:space="preserve"> เขาเหมน หมู่ที่ 6 </t>
  </si>
  <si>
    <t>สายป่าอม เขาแดง หมู่ที่  6</t>
  </si>
  <si>
    <t>แอสฟัลท์ติกคอนกรีตปรับปรุง</t>
  </si>
  <si>
    <t>คุณภาพด้วยยางธรรมชาติ</t>
  </si>
  <si>
    <t>สายสี่แยก-เขาเหมน หมู่ที่ 8</t>
  </si>
  <si>
    <t>คสล.คลองปง(จุดบ้านนายเนื่อง)</t>
  </si>
  <si>
    <t>ขนาด 2 ช่องทาง หมู่ที่ 12</t>
  </si>
  <si>
    <t>ขนาด 1.80 x 1.80x</t>
  </si>
  <si>
    <t>6.00 ม.</t>
  </si>
  <si>
    <t>สายเขาวงค์ หมู่ที่ 12</t>
  </si>
  <si>
    <t xml:space="preserve">คสล ห้วยหลอ หมู่ที่ 13- </t>
  </si>
  <si>
    <t xml:space="preserve">แบบ 1 ช่องทาง ขนาด </t>
  </si>
  <si>
    <t>1.80x1.80x6.00 ม.</t>
  </si>
  <si>
    <t>ไม่ก่อให้เกิดอันตราย</t>
  </si>
  <si>
    <t>ต่อผู้ใช้รถใช้ถนน</t>
  </si>
  <si>
    <t>โครงการบุกเบิกยกระดับบดอัด</t>
  </si>
  <si>
    <t xml:space="preserve">ท่อขนาด Ø 1.00x8 </t>
  </si>
  <si>
    <t xml:space="preserve">ท่อน 2 ชุด </t>
  </si>
  <si>
    <t>บ้านดินแดง หมู่ที่ 15</t>
  </si>
  <si>
    <t>ประชาชนมีน้ำใช้เพื่อ</t>
  </si>
  <si>
    <t>การอุปโภคบริโภคและ</t>
  </si>
  <si>
    <t>ประชาชนจำนวน 20 ครัว</t>
  </si>
  <si>
    <t>เรือนมีน้ำใช้ในการอุปโภค</t>
  </si>
  <si>
    <t>บริโภค ทุกฤดูกาล</t>
  </si>
  <si>
    <t>ประชาชนมีน้ำใช้อย่าง</t>
  </si>
  <si>
    <t>เพียงพอและทั่วถึง</t>
  </si>
  <si>
    <t>ประชาชนมีน้ำอุปโภค</t>
  </si>
  <si>
    <t xml:space="preserve">บริเวณอ่างเก็บน้ำบ้านเขาหลวง </t>
  </si>
  <si>
    <t>หมู่ 13</t>
  </si>
  <si>
    <t xml:space="preserve">  ข   - ยุทธศาสตร์ การพัฒนาของ อปท. ในเขตจังหวัดที่  5 ส่งเสริมพัฒนาคุณภาพชีวิต</t>
  </si>
  <si>
    <t>2.1 แผนงานการเกษตร</t>
  </si>
  <si>
    <t xml:space="preserve">             2.2 แผนงานการพาณิชย์</t>
  </si>
  <si>
    <t>ศพด.มีความสวยงาม</t>
  </si>
  <si>
    <t>ดึงดูดให้ผู้ปกครอง</t>
  </si>
  <si>
    <t>นำบุตรหลานมาเรียน</t>
  </si>
  <si>
    <t>นักเรียนได้รับความ</t>
  </si>
  <si>
    <t>สะดวกในการใช้ถนน</t>
  </si>
  <si>
    <t>สน.ศท..4/12ขนาด 4 ชั้น</t>
  </si>
  <si>
    <t>12 ห้องเรียนเนื้อที่1,206</t>
  </si>
  <si>
    <t>คอมพิวเตอร์สำหรับนักเรียน</t>
  </si>
  <si>
    <t>สภาพการเรียนรู้ของนักเรียน</t>
  </si>
  <si>
    <t>เพื่อพัฒนานักเรียนให้มีนิสัย</t>
  </si>
  <si>
    <t>รักการอ่านการเขียน</t>
  </si>
  <si>
    <t>เพื่อให้นักเรียนนำความรู้มา</t>
  </si>
  <si>
    <t>ประยุกต์ใช้และก้าวทันการ</t>
  </si>
  <si>
    <t>เปลี่ยนแปลงกับสถานการณ์</t>
  </si>
  <si>
    <t>เพื่อปรับปรุงหม้อแปลงไฟฟ้า</t>
  </si>
  <si>
    <t>สำหรับ รร.บ้านเขาพระอินทร์</t>
  </si>
  <si>
    <t>ให้มีกำลังไฟที่เหมาะสมกับ</t>
  </si>
  <si>
    <t>การบริหารจัดการ</t>
  </si>
  <si>
    <t>เพื่อพัฒนาเครือข่ายอินเตอร์</t>
  </si>
  <si>
    <t>เน็ตโรงเรียนให้สามารถใช้งาน</t>
  </si>
  <si>
    <t>ได้อย่างมีประสิทธิภาพและ</t>
  </si>
  <si>
    <t>โครงการจัดกิจกรรมทางศาสนา</t>
  </si>
  <si>
    <t>3.2 แผนงานการศาสนาวัฒนธรรมและนันทนาการ</t>
  </si>
  <si>
    <t>โครงการแห่เทียนเข้าพรรษา</t>
  </si>
  <si>
    <t xml:space="preserve">         3.3 แผนงานสร้างความเข้มแข็งของชุมชน</t>
  </si>
  <si>
    <t>ก่อสร้างอาคารอเนกประสงค์</t>
  </si>
  <si>
    <t>กำลังกาย เพื่อห่างไกล</t>
  </si>
  <si>
    <t xml:space="preserve">       3.4 แผนงานรักษาความสงบภายใน</t>
  </si>
  <si>
    <t>ก ยุทธศาสตร์จังหวัดที่ 4 การพัฒนาสังคมปลอดภัย คุณภาพชีวิตที่ดี และมีศักยภาพในการแข่งขัน</t>
  </si>
  <si>
    <t>3.5 แผนงานสาธารณสุข</t>
  </si>
  <si>
    <t>เพื่อให้เด็ก/เยาวชนรู้ถึงโทษ</t>
  </si>
  <si>
    <t>ของยาเสพติด</t>
  </si>
  <si>
    <t>เพื่อให้ประฃาฃนได้มีน้ำใช้ที่</t>
  </si>
  <si>
    <t>เพื่อป้องกันและควบคุมโรค</t>
  </si>
  <si>
    <t>โครงการฝึกอบรมและทัศนะ</t>
  </si>
  <si>
    <t xml:space="preserve">  เด็ก เยาวชน ประชาชน</t>
  </si>
  <si>
    <t xml:space="preserve">บ้านใน–ช่องแก้ว หมู่ที่ 1, </t>
  </si>
  <si>
    <t>ซอยหน้ารร.ปากแพรกวิทยาคม</t>
  </si>
  <si>
    <t xml:space="preserve">จดถนนสายอนามัยบ้านใน </t>
  </si>
  <si>
    <t>0.05 ม.</t>
  </si>
  <si>
    <t xml:space="preserve">บาดาลหอถังแชมเปญ </t>
  </si>
  <si>
    <t xml:space="preserve">พร้อมวางท่อเมนจ่ายน้ำ </t>
  </si>
  <si>
    <t>โครงการต่อเติมพร้อมขยาย</t>
  </si>
  <si>
    <t>ท่อเมนระบบประปาผิวดิน</t>
  </si>
  <si>
    <t>บ้านสวนป่า หมู่ที่ 1</t>
  </si>
  <si>
    <t>อุปโภคบริโภค</t>
  </si>
  <si>
    <t>ขนาด 4 นิ้ว</t>
  </si>
  <si>
    <t>ยาว 120 ม</t>
  </si>
  <si>
    <t>และการเกษตร</t>
  </si>
  <si>
    <t xml:space="preserve">ประชาชนมีไฟฟ้าแสง  </t>
  </si>
  <si>
    <t>สว่างลดปัญหา</t>
  </si>
  <si>
    <t>อาชญากรรม</t>
  </si>
  <si>
    <t>บาดาลพร้อมวางท่อ</t>
  </si>
  <si>
    <t>จ่ายน้ำ</t>
  </si>
  <si>
    <t xml:space="preserve">หมู่บ้านพร้อมวางท่อเมน </t>
  </si>
  <si>
    <t>ประชาชนมีน้ำอุปโภค-</t>
  </si>
  <si>
    <t>บริโภคอย่างทั่วถึง</t>
  </si>
  <si>
    <t>และเพียงพอ</t>
  </si>
  <si>
    <t>ประชาชนมีน้ำใช้ในการ</t>
  </si>
  <si>
    <t>มีคุณภาพ</t>
  </si>
  <si>
    <t xml:space="preserve">ประชาชนมีไฟฟ้าแสง </t>
  </si>
  <si>
    <t>สว่าง ลดปัญหา</t>
  </si>
  <si>
    <t>สายนายสัมฤทธิ์</t>
  </si>
  <si>
    <t>หมู่ที่ 4 ต่อ หมู่ที่ 8</t>
  </si>
  <si>
    <t>(401 เก่า)บ้านเขาพระอินทร์</t>
  </si>
  <si>
    <t xml:space="preserve">ขนาด กว้าง 4.00ม. </t>
  </si>
  <si>
    <t>พร้อมติดตั้งถัง</t>
  </si>
  <si>
    <t>แรงดันน้ำ</t>
  </si>
  <si>
    <t>เกษตรอย่างเพียงพอ</t>
  </si>
  <si>
    <t>ซ่อมแซมฐานราก</t>
  </si>
  <si>
    <t>ฝ่ายน้ำล้น</t>
  </si>
  <si>
    <t>เจาะบ่อบาดาล 2 จุด</t>
  </si>
  <si>
    <t>ไฟฟ้าใช้อย่างทั่วถึง</t>
  </si>
  <si>
    <t>ถมดินคันทางเดิมพร้อม</t>
  </si>
  <si>
    <t>สามารถใช้สัญจรได้</t>
  </si>
  <si>
    <t>คลองเขาพระอินทร์ หมู่ที่ 4</t>
  </si>
  <si>
    <t>สูงเฉลี่ย 4.00 ม.</t>
  </si>
  <si>
    <t>ยาว 20 ม.</t>
  </si>
  <si>
    <t>เสริมเหล็ก(หลังโรงเรียนบ้าน</t>
  </si>
  <si>
    <t>เขาพระอินทร์) หมู่ที่ 4</t>
  </si>
  <si>
    <t>.หนา 0.15 ม.</t>
  </si>
  <si>
    <t>ประชาชนมีน้ำเพื่อการ</t>
  </si>
  <si>
    <t>ประชาชนมีน้ำใช้ได้</t>
  </si>
  <si>
    <t>อย่างสะดวก</t>
  </si>
  <si>
    <t>การเกษตรอย่างทั่วถึง</t>
  </si>
  <si>
    <t>อุปโภคบริโภคและ</t>
  </si>
  <si>
    <t>ประชาชนมีน้ำใช้ในช่วง</t>
  </si>
  <si>
    <t>ฤดูแล้งอย่างเพียงพอ</t>
  </si>
  <si>
    <t xml:space="preserve"> ม.6</t>
  </si>
  <si>
    <t>ประชาชนได้มีไฟฟ้า</t>
  </si>
  <si>
    <t>โครงการก่อสร้างหอถังบาดาล</t>
  </si>
  <si>
    <t>เชมเปญ บ้านป่าอม หมู่ที่ 6</t>
  </si>
  <si>
    <t>เพื่อให้ประชาชนได้</t>
  </si>
  <si>
    <t>ใช้น้ำบาดาล</t>
  </si>
  <si>
    <t>ขนาดความจุ 12-15</t>
  </si>
  <si>
    <t>ลบม.</t>
  </si>
  <si>
    <t>บริโภคอย่างทั่วถึงและ</t>
  </si>
  <si>
    <t>ประชาชนได้มีไฟฟ้าใช้</t>
  </si>
  <si>
    <t>โครงการติดตั้งถังกรอง</t>
  </si>
  <si>
    <t xml:space="preserve">สนิมเหล็กประปา </t>
  </si>
  <si>
    <t>บ้านดอนเสาธง หมู่ที่ 7</t>
  </si>
  <si>
    <t>ติดตั้งถังกรองสนิมเหล็ก</t>
  </si>
  <si>
    <t>จำนวน 1 ชุด</t>
  </si>
  <si>
    <t>เพื่อซ่อมแซมส่วนที่เสียหาย</t>
  </si>
  <si>
    <t>ฝายมีความแข็งแรง</t>
  </si>
  <si>
    <t>ขุดลอกคลอง</t>
  </si>
  <si>
    <t>โครงการขยายเขตท่อประปา</t>
  </si>
  <si>
    <t>อุปโภค-บริโภคอย่างทั่วถึง</t>
  </si>
  <si>
    <t>ท่อ PE ขนาด 4 นิ้ว</t>
  </si>
  <si>
    <t>ซอยนายโม่ง หมู่ที่ 8</t>
  </si>
  <si>
    <t xml:space="preserve">กว้าง 3.50 ม. </t>
  </si>
  <si>
    <t xml:space="preserve">พร้อมวางท่อระบายน้ำ </t>
  </si>
  <si>
    <t>5 จุด</t>
  </si>
  <si>
    <t>โครงการซ่อมสร้างถนนพร้อม</t>
  </si>
  <si>
    <t xml:space="preserve">ทำการบดอัด ถนนสายไหม </t>
  </si>
  <si>
    <t>โครงการซ่อมแซมคันทางถนน</t>
  </si>
  <si>
    <t xml:space="preserve">สายบ้านนายสุนทร </t>
  </si>
  <si>
    <t>หมู่ที่ 9 - หมู่ที่ 14</t>
  </si>
  <si>
    <t xml:space="preserve">สายซอยชาติชาย บ้านท่าโก </t>
  </si>
  <si>
    <t xml:space="preserve">ซอยน้องใหม่ บ้านท่าโก </t>
  </si>
  <si>
    <t xml:space="preserve">หมู่ที่ 9 </t>
  </si>
  <si>
    <t>ประชาชนได้มีน้ำใช้</t>
  </si>
  <si>
    <t>ทั้งฤดูแล้งและฤดูฝน</t>
  </si>
  <si>
    <t>บริโภค อย่างทั่วถึง</t>
  </si>
  <si>
    <t>ก่อสร้างถังเก็บกักน้ำ</t>
  </si>
  <si>
    <t>ยาว 15 ม.สูง 2 ม</t>
  </si>
  <si>
    <t xml:space="preserve">คอนกรีตกว้าง 5 ม. </t>
  </si>
  <si>
    <t>ก่อสร้างฝายเก็บน้ำ</t>
  </si>
  <si>
    <t>เกษตรช่วงฤดูแล้ง</t>
  </si>
  <si>
    <t>ประชาชนมีน้ำใช้</t>
  </si>
  <si>
    <t>ในการเกษตร</t>
  </si>
  <si>
    <t>ประชาชนมีน้ำดื่ม</t>
  </si>
  <si>
    <t>ที่สะอาด</t>
  </si>
  <si>
    <t xml:space="preserve">กว้าง 15 ม.ลึก 2.50ม. </t>
  </si>
  <si>
    <t>ตามแบบกรม</t>
  </si>
  <si>
    <t>ชลประทาน</t>
  </si>
  <si>
    <t>ประชาชนได้ไฟฟ้าใช้</t>
  </si>
  <si>
    <t>คุณภาพชีวิตดีขึ้น</t>
  </si>
  <si>
    <t>พร้อมท่อ PVC ถนนดินแดง-ท่าโก</t>
  </si>
  <si>
    <t>เพื่อให้ประชาชนได้ใช้น้ำ</t>
  </si>
  <si>
    <t>ถังเก็บน้ำความจุไม่น้อย</t>
  </si>
  <si>
    <t>กว่า 100 ลบ.ม.</t>
  </si>
  <si>
    <t xml:space="preserve">ท่อ pvc ขนาด 2 นิ้ว </t>
  </si>
  <si>
    <t>ทั่วถึงและเพียงพอ</t>
  </si>
  <si>
    <t>ป้ายลูกหมี-น้ำตก  หมู่ที่ 10</t>
  </si>
  <si>
    <t xml:space="preserve"> โครงการซ่อมสร้างถนนลาดยาง</t>
  </si>
  <si>
    <t>ประชาชนมีน้ำเพื่อ</t>
  </si>
  <si>
    <t>โครงการปรับปรุงหอถังสูง</t>
  </si>
  <si>
    <t xml:space="preserve">ประปาสระน้ำ บ้านเขาวง </t>
  </si>
  <si>
    <t>เสริมเหล็กวิจิตร - ไชยคราม</t>
  </si>
  <si>
    <t xml:space="preserve"> หมู่ที่ 2</t>
  </si>
  <si>
    <t>ลึกจากระดับเดิม.</t>
  </si>
  <si>
    <t xml:space="preserve"> 2.00 ม.</t>
  </si>
  <si>
    <t>ทุกครัวเรือนคุณภาพ</t>
  </si>
  <si>
    <t>ชีวิตดีขึ้น</t>
  </si>
  <si>
    <t>โครงการก่อสร้างระบบการ</t>
  </si>
  <si>
    <t>จ่ายน้ำแบบหอถัง หมู่ที่ 13</t>
  </si>
  <si>
    <t>ประชาชนมีไฟฟ้า</t>
  </si>
  <si>
    <t>ส่องสว่างปลอดภัย</t>
  </si>
  <si>
    <t>ในชีวิตและทรัพย์สิน</t>
  </si>
  <si>
    <t xml:space="preserve">เสริมเหล็ก สายสามแยกคลองน้อย - </t>
  </si>
  <si>
    <t>พร้อมรางระบายน้ำคอนกรีต</t>
  </si>
  <si>
    <t>คอนกรีต สายช่องแก้ว - อนามัย</t>
  </si>
  <si>
    <t xml:space="preserve">ขนาดเล็ก ห้วยหลุมพอ </t>
  </si>
  <si>
    <t>โครงการบุกเบิกถนนสายหลังหมู่</t>
  </si>
  <si>
    <t>บ้าน อ.เชาว์ ม.1 ต่อเขต ถนน</t>
  </si>
  <si>
    <t>บ้านในดอนสัก ม.15</t>
  </si>
  <si>
    <t>บริโภค อย่างทั่วถึงและ</t>
  </si>
  <si>
    <t>สนับสนุนด้านการ</t>
  </si>
  <si>
    <t>ส่งเสริมการเกษตร</t>
  </si>
  <si>
    <t>กลุ่มอาชีพมีความ</t>
  </si>
  <si>
    <t>เสริม</t>
  </si>
  <si>
    <t>ประชาชนได้มีสถานที่</t>
  </si>
  <si>
    <t>จำหน่ายสินค้าอย่าง</t>
  </si>
  <si>
    <t>เพื่อให้เด็กเล็ก/นักเรียนได้</t>
  </si>
  <si>
    <t>รับการดูแลด้านการบริโภคมี</t>
  </si>
  <si>
    <t>โครงการก่อสร้างรั้วอาคาร.</t>
  </si>
  <si>
    <t>ตร.ม.ตามแบบกรมการง</t>
  </si>
  <si>
    <t>ปกครองท้องถิ่นเป้าหมาย</t>
  </si>
  <si>
    <t>เชิงคุณภาพ</t>
  </si>
  <si>
    <t>2.นักเรียนได้ห้องเรียน</t>
  </si>
  <si>
    <t xml:space="preserve"> ปลอดภัยมั่นใจ มีสุข</t>
  </si>
  <si>
    <t>เด็ก เยาวชนและประชาชน</t>
  </si>
  <si>
    <t>ต้านยาเสพติดตำบลปากแพรก</t>
  </si>
  <si>
    <t>เพื่อให้เด็กเยาวชนและ</t>
  </si>
  <si>
    <t>ประชาชนตำบลปากแพรก</t>
  </si>
  <si>
    <t>ได้ใช้เวลาว่างให้เกิดประโยชน์</t>
  </si>
  <si>
    <t>ไม่มั่วสุมกับอบายมุขและ</t>
  </si>
  <si>
    <t>เสพติด</t>
  </si>
  <si>
    <t>ผู้เข้าร่วมโครงการมี</t>
  </si>
  <si>
    <t>สุขภาพกายและจิต</t>
  </si>
  <si>
    <t>แข็งแรงสมบูรณ์</t>
  </si>
  <si>
    <t>โครงการปรับปรุงต่อเติม</t>
  </si>
  <si>
    <t xml:space="preserve">หลังคาอาคาร </t>
  </si>
  <si>
    <t>ศพด.บ้านคลองกัด(ศพด.3)</t>
  </si>
  <si>
    <t>เพื่อให้สภาเด็กและเยาวชน</t>
  </si>
  <si>
    <t xml:space="preserve">เป็นศูนย์กลางการเรียนรู้ </t>
  </si>
  <si>
    <t>งบอบต</t>
  </si>
  <si>
    <t>เผยแพร่ด้านวิชาการ การ</t>
  </si>
  <si>
    <t>ศึกษา สุขภาพ กีฬา อาชีพ</t>
  </si>
  <si>
    <t>และวัฒนธรรม</t>
  </si>
  <si>
    <t>โครงการก่อสร้างหลังคาสนาม</t>
  </si>
  <si>
    <t>เพื่อป้องกันของเล่นภายใน</t>
  </si>
  <si>
    <t>ส่วนของสนามเด็กเล่น</t>
  </si>
  <si>
    <t>เด็กเล่นและทางเชื่อมอาคาร</t>
  </si>
  <si>
    <t>ศูนย์พัฒนาเด็กผุพัง</t>
  </si>
  <si>
    <t xml:space="preserve">กว้าง 11 ม. ยาว 13 ม. </t>
  </si>
  <si>
    <t>กับอาคารเอนกประสงค์</t>
  </si>
  <si>
    <t>สูง 10 ม.ด้านข้างของสนาม</t>
  </si>
  <si>
    <t>(ศพด.บ้านคอกช้าง)</t>
  </si>
  <si>
    <t>ลาดพื้นปูน กว้าง 3.5 ม.</t>
  </si>
  <si>
    <t>ยาว 5 ม.หลังคาคลุมใช้</t>
  </si>
  <si>
    <t>CCBLLDPE Plan</t>
  </si>
  <si>
    <t>ส่วนของทางเชื่อมอาคารเรียน</t>
  </si>
  <si>
    <t>และอาคารเอนกประสงค์</t>
  </si>
  <si>
    <t>สูง 10 ม.หลังคาคลุมใช้</t>
  </si>
  <si>
    <t>CCBLLDPE Plan ทางเดิน</t>
  </si>
  <si>
    <t>ปูพื้นด้วยตัวหนอน</t>
  </si>
  <si>
    <t>โครงการสภาเด็กและ</t>
  </si>
  <si>
    <t>เยาวชนตำบลปากแพรก</t>
  </si>
  <si>
    <t>เด็ก-เยาวชน</t>
  </si>
  <si>
    <t>เพื่อป้องกันการเกิดไข้เลือด</t>
  </si>
  <si>
    <t>ออกของเด็กนักเรียน</t>
  </si>
  <si>
    <t>โครงการจัดงานวันวิชาการ</t>
  </si>
  <si>
    <t>เพื่อจัดนิทรรศการ</t>
  </si>
  <si>
    <t>โครงการติดตั้งมุ้งลวด</t>
  </si>
  <si>
    <t>บานเลื่อนภายในห้องเรียน</t>
  </si>
  <si>
    <t>ภายในห้องเรียนมีการ</t>
  </si>
  <si>
    <t>ครู นักเรียน บุคคลการ</t>
  </si>
  <si>
    <t>ทางการศึกษาและ</t>
  </si>
  <si>
    <t>ประชาชนในพื้นที่</t>
  </si>
  <si>
    <t>กลุ่มสตรีและประชาชน</t>
  </si>
  <si>
    <t>ได้มีสถานที่ในการจัด</t>
  </si>
  <si>
    <t>ทำให้ราษฎรได้มีอาคาร</t>
  </si>
  <si>
    <t>ใช้ในการทำกิจกรรม</t>
  </si>
  <si>
    <t>กลุ่มต่าง ๆ ได้มีสถาน</t>
  </si>
  <si>
    <t xml:space="preserve">มาตรฐาน 8 ลู่วิ่ง (ลู่ดิน) </t>
  </si>
  <si>
    <t xml:space="preserve"> ,ตะกร้อแอโรบิคฯลานกีฬา</t>
  </si>
  <si>
    <t>2 สนาม (กีฬาฟุตซอล</t>
  </si>
  <si>
    <t>หรืออัฒจันทร์</t>
  </si>
  <si>
    <t>1 สนาม2.อัฒจันทร์</t>
  </si>
  <si>
    <t xml:space="preserve">คอนกรีตความจุ 350 ที่นั่ง </t>
  </si>
  <si>
    <t xml:space="preserve">และตำบลใกล้เคียง </t>
  </si>
  <si>
    <t>ได้มีสถานที่ออก</t>
  </si>
  <si>
    <t xml:space="preserve">ปากแพรก </t>
  </si>
  <si>
    <t>(แก้ปัญหายาเสพติด)</t>
  </si>
  <si>
    <t xml:space="preserve">สนามฟุตซอลจำนวน </t>
  </si>
  <si>
    <t>1 สนามบริเวณ</t>
  </si>
  <si>
    <t>เด็ก เยาวชน ประชาชน</t>
  </si>
  <si>
    <t xml:space="preserve"> ได้มีสถานที่ออก</t>
  </si>
  <si>
    <t>และตำบลใกล้เคียง</t>
  </si>
  <si>
    <t>กีฬาระดับอำเภอ ประจำตำบล</t>
  </si>
  <si>
    <t>โครงการศูนย์ปฎิบัติการร่วม</t>
  </si>
  <si>
    <t>เพื่ออุดหนุนเป็นค่าใช้จ่ายที่</t>
  </si>
  <si>
    <t>ในการช่วยเหลือประชาชน</t>
  </si>
  <si>
    <t>(สถานที่กลาง)</t>
  </si>
  <si>
    <t>จำเป็นแก่ศูนย์ปฎิบัติ</t>
  </si>
  <si>
    <t>การร่วมซึ่งใช้เป็นสถาน</t>
  </si>
  <si>
    <t>ที่กลาง</t>
  </si>
  <si>
    <t>ปลอดภัยในชีวิต</t>
  </si>
  <si>
    <t>และทรัพย์สิน</t>
  </si>
  <si>
    <t xml:space="preserve"> (CCTV)ในพื้นที่</t>
  </si>
  <si>
    <t>ตำบลปากแพรก(ขอรับการฯ)</t>
  </si>
  <si>
    <t>สนับสนุนกรมส่งเสริม</t>
  </si>
  <si>
    <t xml:space="preserve">โครงการป้องกันและควบคุม </t>
  </si>
  <si>
    <t>โรคติดต่อระงับโรคติดต่อ</t>
  </si>
  <si>
    <t>สะอาด และสามารถ</t>
  </si>
  <si>
    <t>สนับสนุนงบประมาณให้</t>
  </si>
  <si>
    <t xml:space="preserve">ชุมชน/หมู่บ้าน </t>
  </si>
  <si>
    <t>กายที่สมบูรณ์แข็งแรง</t>
  </si>
  <si>
    <t>จำนวน 16 หมู่บ้าน</t>
  </si>
  <si>
    <t>ที่เกี่ยวข้องกับงานด้าน</t>
  </si>
  <si>
    <t>สาธารณสุข</t>
  </si>
  <si>
    <t>-โครงการสืบสานพระราชปณิธาน</t>
  </si>
  <si>
    <t xml:space="preserve">ผู้เข้าร่วมโครงการ </t>
  </si>
  <si>
    <t>สตรีกลุ่มเป้าหมาย</t>
  </si>
  <si>
    <t>สมเด็จย่าต้านภัยมะเร็งปากมดลูก</t>
  </si>
  <si>
    <t>จำนวน 70 คน</t>
  </si>
  <si>
    <t>เห็นความสำคัญของการ</t>
  </si>
  <si>
    <t>อย่างมีคุณภาพ</t>
  </si>
  <si>
    <t>ตรวจคัดกรองมะเร็ง</t>
  </si>
  <si>
    <t>ปากมดลูก</t>
  </si>
  <si>
    <t>-โครงการส่งเสริมโภชนาการและ</t>
  </si>
  <si>
    <t>สุขภาพอนามัยแม่และเด็กของ</t>
  </si>
  <si>
    <t>สมเด็จพระราชสุดาฯสยามบรม</t>
  </si>
  <si>
    <t>ตามทางโภชนาการ</t>
  </si>
  <si>
    <t>อายุครรภ์</t>
  </si>
  <si>
    <t>นมบุตร) จำนวน  ๒๐ คน</t>
  </si>
  <si>
    <t>เงินอุดหนุนสำหรับการดำ</t>
  </si>
  <si>
    <t>เนินงานตามแนวทางโครงการ</t>
  </si>
  <si>
    <t>พระราชดำริด้านสาธารณสุข</t>
  </si>
  <si>
    <t>20,000 บาท</t>
  </si>
  <si>
    <t>ตามโครงการพระราชดำริ</t>
  </si>
  <si>
    <t>และเต้านม หมู่ที่ 2</t>
  </si>
  <si>
    <t>-โครงการสืบสานพระราชน</t>
  </si>
  <si>
    <t>ปณิธาสมเด็จย่าต้านภัยมะเร็ง</t>
  </si>
  <si>
    <t>มะเร็งปากมดลูก</t>
  </si>
  <si>
    <t>มะเร็งปากมดลูกและเต้านม</t>
  </si>
  <si>
    <t>รับการตรวคัดกรองมะเร็ง</t>
  </si>
  <si>
    <t>ปากมดลูกและมะเร็งเต้านม</t>
  </si>
  <si>
    <t xml:space="preserve">ตามมาตรฐาน </t>
  </si>
  <si>
    <t>-โครงการส่งเสริมโภชนาการ</t>
  </si>
  <si>
    <t>และสุขภาพอนามัยแม่และเด็ก</t>
  </si>
  <si>
    <t>ของสมเด็จพระราชสุดาฯม</t>
  </si>
  <si>
    <t>สยามบรราชกุมารี หมู่ที่ 1</t>
  </si>
  <si>
    <t>เพื่อส่งเสริมให้หญิงตั้งครรภ์</t>
  </si>
  <si>
    <t>ให้ได้รับการฝากครรภ์</t>
  </si>
  <si>
    <t>ตามเกณฑ์และได้รับการ</t>
  </si>
  <si>
    <t xml:space="preserve">(เด็ก 0-3 ปี) จำนวน </t>
  </si>
  <si>
    <t>20 คน(หญิงมีครรภ์)</t>
  </si>
  <si>
    <t xml:space="preserve">จำนวน ๑๐ คน(หญิงให้  </t>
  </si>
  <si>
    <t xml:space="preserve">หลังคลอด/หญิงนมบุตร) </t>
  </si>
  <si>
    <t>จำนวน  ๒๐ คน</t>
  </si>
  <si>
    <t>-โครงการ การควบคุมโรคขาดสาร</t>
  </si>
  <si>
    <t>เพื่อส่งเสริมให้ประชาชนรับ</t>
  </si>
  <si>
    <t xml:space="preserve"> 70 ครัวเรือน    </t>
  </si>
  <si>
    <t>ประชาชนได้รับการ</t>
  </si>
  <si>
    <t>ไอโอดีนของสมเด็จพระเทพ</t>
  </si>
  <si>
    <t>ประทานเกลือไอโอดีนใน</t>
  </si>
  <si>
    <t>ครัวเรือนละ 1 คน</t>
  </si>
  <si>
    <t>ส่งเสริมการรับประทาน</t>
  </si>
  <si>
    <t>รัตนราชสุดาฯสยามบรมราชกุมารี</t>
  </si>
  <si>
    <t>ครัวเรือนร้อยละ 80</t>
  </si>
  <si>
    <t>เกลือไอโอดีนใน</t>
  </si>
  <si>
    <t>ครัวเรือน ร้อยละ 80</t>
  </si>
  <si>
    <t>-โครงการปรับปรุงภาวะโภชนาการ</t>
  </si>
  <si>
    <t>(เด็ก 0-3 ปี) จำนวน ๒๐ คน</t>
  </si>
  <si>
    <t>และสุขภาพเด็กของสมเด็จ</t>
  </si>
  <si>
    <t>พระเทพฯหมู่ที่ 2</t>
  </si>
  <si>
    <t>กรองมะเร็งเต้านม</t>
  </si>
  <si>
    <t>เพื่อให้ประชาชนรู้ถึงคุณค่าและ</t>
  </si>
  <si>
    <t>เพื่อส่งเสริมให้ประชาชน</t>
  </si>
  <si>
    <t>ประโยชน์ของเกลือไอโอดีน</t>
  </si>
  <si>
    <t>รับประทานเกลือไอโอดีน</t>
  </si>
  <si>
    <t>ในครัวเรือน ร้อยละ 80</t>
  </si>
  <si>
    <t>สตรีกลุ่มเป้าหมายอายุ</t>
  </si>
  <si>
    <t xml:space="preserve"> จำนวน 60 คน</t>
  </si>
  <si>
    <t>ตระหนักและเห็นความ</t>
  </si>
  <si>
    <t>สำคัญของการการตรวจ</t>
  </si>
  <si>
    <t>คัดกรองมะเร็งเต้านม</t>
  </si>
  <si>
    <t>ประชากรกลุ่มเป้าหมาย</t>
  </si>
  <si>
    <t xml:space="preserve">สตรีกลุ่มเป้าหมายอายุ </t>
  </si>
  <si>
    <t>ได้รับการตรวจคัดกรอง</t>
  </si>
  <si>
    <t>จำนวน 60 คน</t>
  </si>
  <si>
    <t xml:space="preserve">ครัวเรือนเป้าหมาย </t>
  </si>
  <si>
    <t>๔0 ครัวเรือน</t>
  </si>
  <si>
    <t>เพื่อให้ประชาชนมีความรู้ทาง</t>
  </si>
  <si>
    <t>กลุ่มเด็กอายุ 0-3 ปี</t>
  </si>
  <si>
    <t>โภชนาการเด็ก</t>
  </si>
  <si>
    <t>ให้ได้รับการฝากครรภ์ตาม</t>
  </si>
  <si>
    <t>ตลอดอายุครรภ์</t>
  </si>
  <si>
    <t>ประชากรกลุ่มเป้าหมายได้รับ</t>
  </si>
  <si>
    <t>จำนวน 50 คน</t>
  </si>
  <si>
    <t xml:space="preserve"> อย่างมีคุณภาพ          </t>
  </si>
  <si>
    <t>สำคัญของการตรวจ</t>
  </si>
  <si>
    <t>เพื่อส่งเสริมให้กลุ่มเด็ก</t>
  </si>
  <si>
    <t>อายุ 0-3 ปีได้รับการเฝ้า</t>
  </si>
  <si>
    <t>จำนวน 30 คน</t>
  </si>
  <si>
    <t>ได้รับการเฝ้าระวังติด</t>
  </si>
  <si>
    <t>-โครงการจัดอบรมหมอหมู่บ้าน</t>
  </si>
  <si>
    <t>สร้างหมอประจำครัวเรือน</t>
  </si>
  <si>
    <t>สมาชิกตัวแทนในครัวเรือน</t>
  </si>
  <si>
    <t>หมอประจำครัวเรือน</t>
  </si>
  <si>
    <t>ในพระราชประสงค์ หมู่ที่ 4</t>
  </si>
  <si>
    <t>70 คน</t>
  </si>
  <si>
    <t>ร้อยละ 100 จากกลุ่ม</t>
  </si>
  <si>
    <t>เป้าหมาย 70 ครัวเรือน</t>
  </si>
  <si>
    <t>-โครงการพัฒนาระบบสุขาภิบาล</t>
  </si>
  <si>
    <t>แกนนำนักเรียนโรงเรียน</t>
  </si>
  <si>
    <t>นักเรียนมีสถานที่</t>
  </si>
  <si>
    <t>ถูกสุขลักษณะ</t>
  </si>
  <si>
    <t>-โครงการตรวจสุขภาพเคลื่อนที่ของ</t>
  </si>
  <si>
    <t xml:space="preserve">ประชากรในพื้นที่หมู่ที่ </t>
  </si>
  <si>
    <t>สมเด็จพระเจ้าลูกยาเธอฯ</t>
  </si>
  <si>
    <t>๕ อายุ ๓๕ ปีขึ้นไป</t>
  </si>
  <si>
    <t>ตระหนักในการจัดการ</t>
  </si>
  <si>
    <t>หมู่ที่ ๕ อายุ ๓๕ ปีขึ้นไป</t>
  </si>
  <si>
    <t xml:space="preserve">และดูแลสุขภาพตนเอง </t>
  </si>
  <si>
    <t xml:space="preserve">เพื่อลดเสี่ยง ลดโรค </t>
  </si>
  <si>
    <t>จำนวน50คน</t>
  </si>
  <si>
    <t>๓๐ – ๖๐ ปี ในพื้นที่</t>
  </si>
  <si>
    <t>เพื่อส่งเสริมให้กลุ่มเด็กอายุ</t>
  </si>
  <si>
    <t>(เด็ก 0-3 ปี)</t>
  </si>
  <si>
    <t>ในพระราชประสงค์ หมู่ที่ 6</t>
  </si>
  <si>
    <t xml:space="preserve"> ร้อยละ100จากกลุ่ม</t>
  </si>
  <si>
    <t>เพื่อส่งเสริมให้หญิงตั้งครรภ์ให้ได้</t>
  </si>
  <si>
    <t xml:space="preserve">(เด็ก 0-3 ปี) </t>
  </si>
  <si>
    <t>จำนวน ๒๐ คน</t>
  </si>
  <si>
    <t>โภชนาการ</t>
  </si>
  <si>
    <t>-โครงการรณรงค์และแก้ไขปัญหา</t>
  </si>
  <si>
    <t>แกนนำนักเรียน</t>
  </si>
  <si>
    <t>นักเรียนได้รับความรู้</t>
  </si>
  <si>
    <t>ยาเสพติด Tobe number one</t>
  </si>
  <si>
    <t>โรงเรียนบ้านดอนเสาธง</t>
  </si>
  <si>
    <t>ของทูลกระหม่อมหญิงอุบลรัตน์</t>
  </si>
  <si>
    <t>จำนวน ๔๐ คน</t>
  </si>
  <si>
    <t>นักเรียนมีสถานที่และ</t>
  </si>
  <si>
    <t>-ครงการสืบสานพระราชปณิธาน</t>
  </si>
  <si>
    <t>ประชากรกลุ่มเป้าหมายได้รับการ</t>
  </si>
  <si>
    <t>และเต้านม หมู่ที่ 8</t>
  </si>
  <si>
    <t>ผู้เข้าร่วมโครงการ</t>
  </si>
  <si>
    <t xml:space="preserve"> (เด็ก 0-3 ปี) </t>
  </si>
  <si>
    <t>ในพระราชประสงค์ หมู่ที่ 8</t>
  </si>
  <si>
    <t>ตรวจคัดกรองมะเร็งปากมดลูกและ</t>
  </si>
  <si>
    <t>และเต้านม หมู่ที่ 9</t>
  </si>
  <si>
    <t>ในพระราชประสงค์ หมู่ที่ 9</t>
  </si>
  <si>
    <t>ป้องกันไม่ให้เกิดโรค</t>
  </si>
  <si>
    <t>การตรวจคัดกรองมะเร็งปากมด</t>
  </si>
  <si>
    <t>มะเร็งปากมดลูกและ</t>
  </si>
  <si>
    <t>ในพื้นที่ได้ตระหนัก</t>
  </si>
  <si>
    <t>และเต้านม หมู่ที่ 10</t>
  </si>
  <si>
    <t>ลูกและมะเร็งเต้านมตาม</t>
  </si>
  <si>
    <t>มะเร็งเต้านมมะเร็งเต้านม</t>
  </si>
  <si>
    <t>และเห็นความสำคัญ</t>
  </si>
  <si>
    <t>ตามมาตรฐานอย่างมี</t>
  </si>
  <si>
    <t>ของการตรวจคัดกรอง</t>
  </si>
  <si>
    <t xml:space="preserve">คุณภาพ  </t>
  </si>
  <si>
    <t xml:space="preserve"> จำนวน 30 คน</t>
  </si>
  <si>
    <t xml:space="preserve">หมอประจำครัวเรือน </t>
  </si>
  <si>
    <t>ในพระราชประสงค์ หมู่ที่ 10</t>
  </si>
  <si>
    <t>และเต้านม หมู่ที่ 11</t>
  </si>
  <si>
    <t xml:space="preserve"> (เด็ก 0-3 ปี)</t>
  </si>
  <si>
    <t>ในพระราชประสงค์ หมู่ที่ 11</t>
  </si>
  <si>
    <t>และเต้านม หมู่ที่ 12</t>
  </si>
  <si>
    <t xml:space="preserve">  (เด็ก 0-3 ปี) </t>
  </si>
  <si>
    <t>ในพระราชประสงค์ หมู่ที่ 12</t>
  </si>
  <si>
    <t>และเต้านม หมู่ที่ 13</t>
  </si>
  <si>
    <t xml:space="preserve">แกนนำในชุมชนบ้านเขาหลวง </t>
  </si>
  <si>
    <t>กลุ่มเป้าหมายได้รับ</t>
  </si>
  <si>
    <t xml:space="preserve">ตำบลปากแพรก  </t>
  </si>
  <si>
    <t>ความรู้เกี่ยวกับปัญหา</t>
  </si>
  <si>
    <t xml:space="preserve">(หญิงหลังคลอด/หญิงให้ </t>
  </si>
  <si>
    <t>ราชกุมารี หมู่ที่ 13</t>
  </si>
  <si>
    <t xml:space="preserve">เพื่อส่งเสริมให้ประชาชนรับ </t>
  </si>
  <si>
    <t xml:space="preserve">ประชาชนได้รับการส่ง </t>
  </si>
  <si>
    <t>ประทานเกลือไอโอดีนในครัวเรือน</t>
  </si>
  <si>
    <t xml:space="preserve">ครัวเรือนละ 1 คน  </t>
  </si>
  <si>
    <t>ไอโอดีนในครัวเรือน</t>
  </si>
  <si>
    <t>รวมเป็น ๔0 คน</t>
  </si>
  <si>
    <t>สมเด็จย่า ต้านภัยมะเร็งเต้านม</t>
  </si>
  <si>
    <t>มะเร็งเต้านม</t>
  </si>
  <si>
    <t>ได้รับการเฝ้าระวัง</t>
  </si>
  <si>
    <t>ติดตามทางโภชนาการ</t>
  </si>
  <si>
    <t>ราชกุมารี หมู่ที่ 14</t>
  </si>
  <si>
    <t>และเต้านม หมู่ที่ 15</t>
  </si>
  <si>
    <t>มะเร็งเต้านมตามมาตรฐาน</t>
  </si>
  <si>
    <t xml:space="preserve">เพื่อส่งเสริมให้กลุ่มเด็กอายุ </t>
  </si>
  <si>
    <t>ในพระราชประสงค์ หมู่ที่ 15</t>
  </si>
  <si>
    <t>และเต้านม หมู่ที่ 16</t>
  </si>
  <si>
    <t xml:space="preserve"> 0-3 ปีได้รับการเฝ้าระวัง</t>
  </si>
  <si>
    <t xml:space="preserve">ประชาชนได้รับการ </t>
  </si>
  <si>
    <t xml:space="preserve">เป้าหมาย 70 ครัวเรือน  </t>
  </si>
  <si>
    <t>รวมเป็น 30 คน</t>
  </si>
  <si>
    <t>3.6 แผนงานบริหารงานทั่วไป</t>
  </si>
  <si>
    <t>โครงการจัดการตลาดปลอดภัย</t>
  </si>
  <si>
    <t>เพื่อพัฒนาตลาดให้</t>
  </si>
  <si>
    <t>ตลาดภายในตำบล</t>
  </si>
  <si>
    <t>ใส่ใจสุขภาพผู้บริโภค</t>
  </si>
  <si>
    <t>โครงการสนับสนุนค่าใช้จ่าย</t>
  </si>
  <si>
    <t>เพื่อให้นักเรียนทุกคนมี</t>
  </si>
  <si>
    <t xml:space="preserve">นักเรียนมี ความรู้ </t>
  </si>
  <si>
    <t>นักเรียนได้รับการสนับ</t>
  </si>
  <si>
    <t>ในการบริหารสถานศึกษา</t>
  </si>
  <si>
    <t>ความพร้อมที่จะได้รับการ</t>
  </si>
  <si>
    <t xml:space="preserve">ความสามารถ มีทักษะ </t>
  </si>
  <si>
    <t>สนุนในค่าใช้จ่ายต่างๆ</t>
  </si>
  <si>
    <t xml:space="preserve">ศึกษา,มีคุณภาพตาม </t>
  </si>
  <si>
    <t>ในการเรียน</t>
  </si>
  <si>
    <t>มาตรฐานโดยการบริหาร</t>
  </si>
  <si>
    <t>จัดการอย่างมีประสิทธิภาพ</t>
  </si>
  <si>
    <t>มีส่วนร่วมและรัฐสนับ</t>
  </si>
  <si>
    <t xml:space="preserve">สนุนค่าใช้จ่าย อย่างเสมอ </t>
  </si>
  <si>
    <t>ภาคและเป็นธรรมในราย</t>
  </si>
  <si>
    <t xml:space="preserve">การพื้นฐานได้แก่ ค่าจัด </t>
  </si>
  <si>
    <t>การเรียนการสอน</t>
  </si>
  <si>
    <t>ค่าอุปกรณ์การเรียน ค่า</t>
  </si>
  <si>
    <t xml:space="preserve">เครื่องแบบนักเรียน </t>
  </si>
  <si>
    <t>และค่ากิจกรรมพัฒนา</t>
  </si>
  <si>
    <t>คุณภาพผู้เรียน ค่าใช้จ่าย</t>
  </si>
  <si>
    <t>ในการปรับปรุงซ่อมแซม</t>
  </si>
  <si>
    <t>โครงการปรับปรุงสนามกีฬา</t>
  </si>
  <si>
    <t>เพื่อปรับปรุงสนามกีฬา</t>
  </si>
  <si>
    <t>โดยทำการรื้อหญ้าเดิม</t>
  </si>
  <si>
    <t>ให้ได้มาตรบาน</t>
  </si>
  <si>
    <t>พร้อมปูหญ้าใหม่</t>
  </si>
  <si>
    <t>โครงการปรับปรุงลู่วิ่งสนาม</t>
  </si>
  <si>
    <t>ปรับปรุงลู่วางตามแบบ</t>
  </si>
  <si>
    <t>ให้ได้มาตรฐาน</t>
  </si>
  <si>
    <t>มาตรฐานที่กำหนด</t>
  </si>
  <si>
    <t>โครงการก่อสร้างรั้วรอบสนาม</t>
  </si>
  <si>
    <t>เพื่อปรับปรุงสนามกีฬาให้</t>
  </si>
  <si>
    <t>ก่อสร้างรั้วรอบสนามกีฬา</t>
  </si>
  <si>
    <t>กีฬา รร.บ้านเขาพระอินทร์</t>
  </si>
  <si>
    <t>ได้มารตรฐาน</t>
  </si>
  <si>
    <t>ระยะทางยาว 670 ม.</t>
  </si>
  <si>
    <t>โครงการรื้อถอนอาคารเรียน</t>
  </si>
  <si>
    <t>เพื่อปรับพื้นที่ใช้สอย</t>
  </si>
  <si>
    <t>อาคารเรียน และอาคาร</t>
  </si>
  <si>
    <t xml:space="preserve">อาคารประกอบ </t>
  </si>
  <si>
    <t>ประกอบอื่นๆ</t>
  </si>
  <si>
    <t>เพื่อใว้บริการประชาชน</t>
  </si>
  <si>
    <t>จำนวน 8 ห้อง</t>
  </si>
  <si>
    <t>สนามกีฬา รร.บ้านเขาพระอินทร์</t>
  </si>
  <si>
    <t>นักเรียน นักกีฬา ที่เข้าร่วม</t>
  </si>
  <si>
    <t>การแข่งขันกีฬา</t>
  </si>
  <si>
    <t>โครงการร่วมจัดการแข่งขัน</t>
  </si>
  <si>
    <t>เพื่อเชื่อมความสามัคคีและ</t>
  </si>
  <si>
    <t>กีฬาท้องถิ่นสัมพันธ์อำเภอดอนสัก</t>
  </si>
  <si>
    <t>เชื่อมความสัมพันธ์อันดี</t>
  </si>
  <si>
    <t>งบ อบต</t>
  </si>
  <si>
    <t>ระหว่าง เทศบาลเมืองดอนสัก</t>
  </si>
  <si>
    <t>ระหว่าง เด็ก เยาวชน</t>
  </si>
  <si>
    <t>องค์การบริหารส่วนตำบลดอนสัก</t>
  </si>
  <si>
    <t>และประชาชนในเขต</t>
  </si>
  <si>
    <t>องค์การบริหารส่วนตำบลไชยคราม</t>
  </si>
  <si>
    <t>ท้องถิ่นอำเภอดอนสัก</t>
  </si>
  <si>
    <t>องค์การบริหารส่วนตำบลชลคราม</t>
  </si>
  <si>
    <t>โครงการจัดส่งนักกีฬาเข้าร่วม</t>
  </si>
  <si>
    <t>เยาวชน ประชาชน</t>
  </si>
  <si>
    <t xml:space="preserve"> เยาวชน ประชาชน</t>
  </si>
  <si>
    <t>การแข่งขันกีฬาท้องถิ่นสัมพันธ์</t>
  </si>
  <si>
    <t>อำเภอดอนสัก</t>
  </si>
  <si>
    <t>นักเรียน รร.บ้านเขาพระอินทร์</t>
  </si>
  <si>
    <t>เด็กนักเรียนมีสุขภาพ</t>
  </si>
  <si>
    <t>พลานามัยที่สมบูรณ์แข็ง</t>
  </si>
  <si>
    <t>แรงยิ่งขึ้น</t>
  </si>
  <si>
    <t>โครงการส่งเสริมสืบสาน</t>
  </si>
  <si>
    <t>เพื่ออนุรักษ์ประเพณี</t>
  </si>
  <si>
    <t xml:space="preserve">ศิลปวัฒนธรรม ประเพณี </t>
  </si>
  <si>
    <t>ศิลปวัฒนธรรม ภูมิปัญญา</t>
  </si>
  <si>
    <t>ภูมิปัญญาท้องถิ่น</t>
  </si>
  <si>
    <t>เงินสมทบกองทุนประกันสังคม</t>
  </si>
  <si>
    <t>เพื่อจ่ายเป็นเงินสมทบ</t>
  </si>
  <si>
    <t>พนักงานจ้าง ผู้ดูแลเด็ก</t>
  </si>
  <si>
    <t>กองทุนประกันสังคมของ</t>
  </si>
  <si>
    <t>เงินสำรองจ่าย</t>
  </si>
  <si>
    <t>เพื่อจ่ายกรณีฉุกเฉินที่มี</t>
  </si>
  <si>
    <t>ประชาชนที่ได้รับความ</t>
  </si>
  <si>
    <t>สาธารณภัยเกิดขึ้นหรือ</t>
  </si>
  <si>
    <t>เดือดร้อน</t>
  </si>
  <si>
    <t>เดือดร้อนภายในตำบล</t>
  </si>
  <si>
    <t>บรรเทาปัญหาความ</t>
  </si>
  <si>
    <t>เดือดร้อนของประชาชน</t>
  </si>
  <si>
    <t>ที่เป็นส่วนรวม</t>
  </si>
  <si>
    <t>เงินสมทบกองทุนบำเหน็จ</t>
  </si>
  <si>
    <t>เพื่อจ่ายเป็นเงินสมทบกอง</t>
  </si>
  <si>
    <t>ข้าราชการ อบต.ปากแพรก</t>
  </si>
  <si>
    <t>บำนาญข้าราชการส่วนท้องถิ่น</t>
  </si>
  <si>
    <t>ทุนบำเหน็จ บำนาญ</t>
  </si>
  <si>
    <t>(กบท)</t>
  </si>
  <si>
    <t>ข้าราชการส่วนท้องถิ่น</t>
  </si>
  <si>
    <t>บำนาญ</t>
  </si>
  <si>
    <t>ข้าราชการครู</t>
  </si>
  <si>
    <t>บำนาญข้าราชการ(กบข)</t>
  </si>
  <si>
    <t>ข้าราชการ(กบข)</t>
  </si>
  <si>
    <t>เพื่อสมทบกองทุนหลัก</t>
  </si>
  <si>
    <t>ประกันสุขภาพ</t>
  </si>
  <si>
    <t>เพื่อพัฒนาครูผู้ดูแลเด็ก</t>
  </si>
  <si>
    <t>ครูผู้ดูแลเด็ก</t>
  </si>
  <si>
    <t>ครูผู้ดูแลเด็กได้รับการ</t>
  </si>
  <si>
    <t>พัฒนา</t>
  </si>
  <si>
    <t>คณะกรรมการศูนย์ถ่ายทอด</t>
  </si>
  <si>
    <t>เทคโนโลยี อบต.ปากแพรก</t>
  </si>
  <si>
    <t>โครงการส่งเสริมการเกษตร</t>
  </si>
  <si>
    <t>เพื่อส่งเสริมการทำเกษตร</t>
  </si>
  <si>
    <t>เกี่ยวกับเศรษฐกิจพอเพียง</t>
  </si>
  <si>
    <t>ได้รับความรู้ในการทำ</t>
  </si>
  <si>
    <t>เกษตรพอเพียง</t>
  </si>
  <si>
    <t>3.8 แผนงานการเกษตร</t>
  </si>
  <si>
    <t>โครงการสนับสนุนอาหาร</t>
  </si>
  <si>
    <t>กลางวันให้กับ รร.ในเขต</t>
  </si>
  <si>
    <t>พื้นที่ อบต.ปากแพรก</t>
  </si>
  <si>
    <t>เพื่อให้เด็ก นักเรียน ได้รับ</t>
  </si>
  <si>
    <t>โรงเรียนในเขตพื้นที่</t>
  </si>
  <si>
    <t>(งบกรมฯ)</t>
  </si>
  <si>
    <t>นักเรียนได้รับอาหาร</t>
  </si>
  <si>
    <t>ตามหลักโภชนาการ</t>
  </si>
  <si>
    <t>ได้มีสนามกีฬาที่ได้</t>
  </si>
  <si>
    <t>มาตรฐานในการเล่นกีฬา</t>
  </si>
  <si>
    <t xml:space="preserve"> มาตรฐานสากล เน้น</t>
  </si>
  <si>
    <t>การจัดการความรู้สู่</t>
  </si>
  <si>
    <t>ประชาคมอาเซียน</t>
  </si>
  <si>
    <t>ประชาชนได้มีส่วนร่วม</t>
  </si>
  <si>
    <t xml:space="preserve">ประชาชนได้มีส่วนร่วม </t>
  </si>
  <si>
    <t>ในการจัดกิจกรรมสร้าง</t>
  </si>
  <si>
    <t>ประชาชนได้ออกกำลัง</t>
  </si>
  <si>
    <t>กายมีสุขภาพแข็งแรง</t>
  </si>
  <si>
    <t>ระหว่าง เยาวชนและ</t>
  </si>
  <si>
    <t>ลปากแพรก</t>
  </si>
  <si>
    <t>ประชาชนในเขตตำบ</t>
  </si>
  <si>
    <t>เพื่อพัฒนาสุขภาพย</t>
  </si>
  <si>
    <t>พลานามัของเด็กนักเรียน</t>
  </si>
  <si>
    <t>ให้มีความสมบูรณ์แข็งแรง</t>
  </si>
  <si>
    <t>ศพด.บ้านคลองกัด ,</t>
  </si>
  <si>
    <t>ภูมิปัญญาท้องถิ่นใว้</t>
  </si>
  <si>
    <t>เพื่อสนับสนุนงบประมาณ</t>
  </si>
  <si>
    <t>ให้ชุมชน/หมู่บ้านแห่งละ</t>
  </si>
  <si>
    <t>ประชากรกลุ่มเป้าหมายได้</t>
  </si>
  <si>
    <t>ดูแลสุขภาพตลอด</t>
  </si>
  <si>
    <t>โครงการปรับปรุงภาวะโภชนาการ</t>
  </si>
  <si>
    <t>ให้ได้รับการฝากครรภ์ตามเ</t>
  </si>
  <si>
    <t>กณฑ์และได้รับการดูแล</t>
  </si>
  <si>
    <t>สุขภาพตลอดอายุครรภ์</t>
  </si>
  <si>
    <t>เพื่อให้ประชาชนป้องกัน</t>
  </si>
  <si>
    <t>และดูแลสุขภาพด้วยการ</t>
  </si>
  <si>
    <t>ตรวจมะเร็งเต้านมด้วย</t>
  </si>
  <si>
    <t>ตนเอง</t>
  </si>
  <si>
    <t>เกลือไอโอดีนในครัว</t>
  </si>
  <si>
    <t xml:space="preserve"> เรือนร้อยละ 80</t>
  </si>
  <si>
    <t>กรมส่งเสริมฯ</t>
  </si>
  <si>
    <t xml:space="preserve"> (หญิงมีครรภ์)จำนวน ๑๐ </t>
  </si>
  <si>
    <t>คน (หญิงหลังคลอด/หญิง</t>
  </si>
  <si>
    <t xml:space="preserve">ฐานอย่างมีคุณภาพ   </t>
  </si>
  <si>
    <t>-โครงการสืบสานพระราช</t>
  </si>
  <si>
    <t>ปณิธานสมเด็จย่าต้านภัยมะเร็ง</t>
  </si>
  <si>
    <t>ปากมดลูกและเต้านม หมู่ที่ 3</t>
  </si>
  <si>
    <t xml:space="preserve">มะเร็งเต้านมตามมาตร  </t>
  </si>
  <si>
    <t>รัตนราชสุดาฯสยามบรมราช</t>
  </si>
  <si>
    <t>กุมารีหมู่ที่ 3</t>
  </si>
  <si>
    <t>เพื่อส่งเสริมให้ประชา</t>
  </si>
  <si>
    <t xml:space="preserve">ชนรับประทานเกลือ </t>
  </si>
  <si>
    <t>-โครงการ การควบคุมโรคขาด</t>
  </si>
  <si>
    <t>สารไอโอดีนของสมเด็จพระเทพ</t>
  </si>
  <si>
    <t>-โครงการปรับปรุงภาวะโภชนา</t>
  </si>
  <si>
    <t>การและสุขภาพเด็กของ</t>
  </si>
  <si>
    <t>สมเด็จพระเทพฯหมู่ที่ 3</t>
  </si>
  <si>
    <t>เกณฑ์และได้รับการดูแล</t>
  </si>
  <si>
    <t>-โครงการสืบสานพระราชปณิ</t>
  </si>
  <si>
    <t>ธานสมเด็จย่าต้านภัยมะเร็งปาก</t>
  </si>
  <si>
    <t>มดลูกและเต้านม หมู่ที่ 4</t>
  </si>
  <si>
    <t xml:space="preserve">มีคุณภาพ </t>
  </si>
  <si>
    <t>มะเร็งปากมดลูกและมะเร็ง</t>
  </si>
  <si>
    <t xml:space="preserve">มะเร็ง เต้านมตามมาตร  </t>
  </si>
  <si>
    <t xml:space="preserve">ฐานอย่างมีคุณภาพ </t>
  </si>
  <si>
    <t>คัดกรองมะเร็งปาก</t>
  </si>
  <si>
    <t>มดลูก</t>
  </si>
  <si>
    <t>รู้ทางโภชนาการเด็ก</t>
  </si>
  <si>
    <t>ธานสมเด็จย่าต้านภัยมะเร็ง</t>
  </si>
  <si>
    <t>ปากมดลูกและเต้านม หมู่ที่ 4</t>
  </si>
  <si>
    <t>กรองมะเร็งปากมดลูก</t>
  </si>
  <si>
    <t>สำคัญของการตรวจคัด</t>
  </si>
  <si>
    <t xml:space="preserve">มะเร็งเต้านมตามมาตร   </t>
  </si>
  <si>
    <t xml:space="preserve">ฐาน อย่างมีคุณภาพ       </t>
  </si>
  <si>
    <t>และสุขภาพเด็กของ</t>
  </si>
  <si>
    <t>-โครงการปรับปรุงภาวะ</t>
  </si>
  <si>
    <t>โภชนาการและสุขภาพเด็กของ</t>
  </si>
  <si>
    <t>สมเด็จพระเทพฯ หมู่ที่ 4</t>
  </si>
  <si>
    <t>ระวังติดตามทาง</t>
  </si>
  <si>
    <t>สมาชิกตัวแทนใน</t>
  </si>
  <si>
    <t>ครัวเรือน 70 คน</t>
  </si>
  <si>
    <t>-โครงการพัฒนาระบบสุขาภิ</t>
  </si>
  <si>
    <t>บาลโรงเรียนและชุมชนของ</t>
  </si>
  <si>
    <t>เพื่อให้โรงเรียนมีสถานที่</t>
  </si>
  <si>
    <t xml:space="preserve"> ในการประกอบอาหาร</t>
  </si>
  <si>
    <t>ที่สุขอนามัย</t>
  </si>
  <si>
    <t>สมเด็จพระเทพฯ หมู่ที่ 5</t>
  </si>
  <si>
    <t>บ้านคอกช้าง ตำบล</t>
  </si>
  <si>
    <t>เพื่อส่งเสริมให้หญิงตั้ง</t>
  </si>
  <si>
    <t>ครรภ์ให้ได้รับการฝาก</t>
  </si>
  <si>
    <t>ครรภ์ตามเกณฑ์และ</t>
  </si>
  <si>
    <t>ได้รับการดูแลสุขภาพ</t>
  </si>
  <si>
    <t>กลุ่มเด็กอายุ 0-3ปี</t>
  </si>
  <si>
    <t>ปากมดลูกและเต้านม หมู่ที่ 6</t>
  </si>
  <si>
    <t>รับการตรวจคัดกรอง</t>
  </si>
  <si>
    <t xml:space="preserve">ต้านมตามมาตรฐานอย่าง </t>
  </si>
  <si>
    <t>ความสำคัญของการ</t>
  </si>
  <si>
    <t>สมเด็จพระเทพฯหมู่ที่ 6</t>
  </si>
  <si>
    <t>0-3 ปีได้รับการเฝ้าระวัง</t>
  </si>
  <si>
    <t>ได้รับการเฝ้าระวังตืด</t>
  </si>
  <si>
    <t xml:space="preserve">สร้างหมอประจำครัวเรือน  </t>
  </si>
  <si>
    <t>ร้อยละ100 จากกลุ่ม</t>
  </si>
  <si>
    <t>ในหมู่ที่ 6</t>
  </si>
  <si>
    <t>และสุขภาพอนามัยแม่และ</t>
  </si>
  <si>
    <t>เด็กของสมเด็จพระราชสุดาฯ</t>
  </si>
  <si>
    <t>สยามบรมราชกุมารี หมู่ที่ 7</t>
  </si>
  <si>
    <t>และได้รับการดูแลสุขภาพ</t>
  </si>
  <si>
    <t xml:space="preserve">เสพติดทั้งในด้านลักษณะ </t>
  </si>
  <si>
    <t>และชนิดของสารเสพติด</t>
  </si>
  <si>
    <t>รวมทั้งการบำบัดรักษาผู้</t>
  </si>
  <si>
    <t xml:space="preserve">ติดยาสารเสพติด </t>
  </si>
  <si>
    <t>เกี่ยวกับปัญหายา</t>
  </si>
  <si>
    <t>เพื่อให้คนในชุมชนได้มีความ</t>
  </si>
  <si>
    <t>รู้ความเข้าใจเกี่ยวกับยา</t>
  </si>
  <si>
    <t>โรงเรียนและชุมชนของส</t>
  </si>
  <si>
    <t>มเด็จพระเทพฯหมู่ที่ 7</t>
  </si>
  <si>
    <t>ในการประกอบอาหาร</t>
  </si>
  <si>
    <t xml:space="preserve">บ้านดอนเสาธง </t>
  </si>
  <si>
    <t>วัสดุอุปกรณ์สะอาด</t>
  </si>
  <si>
    <t xml:space="preserve">เต้านมตามมาตรฐานอย่าง </t>
  </si>
  <si>
    <t>ของการตรวจคัด</t>
  </si>
  <si>
    <t>สมเด็จพระเทพฯหมู่ที่ 8</t>
  </si>
  <si>
    <t>รับการตรวจคัดกรองมะเร็ง</t>
  </si>
  <si>
    <t>ปากมดลูกและมะเร็งเต้า</t>
  </si>
  <si>
    <t>นมตามมาตรฐาน อย่างมี</t>
  </si>
  <si>
    <t xml:space="preserve">คุณภาพ </t>
  </si>
  <si>
    <t>พระเทพฯ หมู่ที่ 9</t>
  </si>
  <si>
    <t>พระเทพฯ หมู่ที่ 10</t>
  </si>
  <si>
    <t>อายุ 0-3 ปีได้รับการ</t>
  </si>
  <si>
    <t>เฝ้าระวังติดตามทาง</t>
  </si>
  <si>
    <t>ปากมดลูกและได้ตาม</t>
  </si>
  <si>
    <t>พระเทพฯ หมู่ที่ 11</t>
  </si>
  <si>
    <t>ร้อยละ 100 จากกลุ่มย</t>
  </si>
  <si>
    <t>เป้าหมา</t>
  </si>
  <si>
    <t>เต้านมตามมาตรฐานอย่าง</t>
  </si>
  <si>
    <t>เพื่อให้คนในชุมชนได้มี</t>
  </si>
  <si>
    <t>ความรู้ความเข้าใจเกี่ยวกับ</t>
  </si>
  <si>
    <t>ยาเสพติด ทั้งในด้าน</t>
  </si>
  <si>
    <t>ลักษณะและชนิดของสาร</t>
  </si>
  <si>
    <t>เสพติด รวมทั้งการบำบัด</t>
  </si>
  <si>
    <t xml:space="preserve">รักษาผู้ติดยาสารเสพติด </t>
  </si>
  <si>
    <t>จำนวน  ๑๐  คน</t>
  </si>
  <si>
    <t>กุมารี หมู่ที่ 14</t>
  </si>
  <si>
    <t>เสริมการรับประทาน</t>
  </si>
  <si>
    <t>เรือนร้อยละ 80</t>
  </si>
  <si>
    <t xml:space="preserve">ประชากรกลุ่มเป้าหมายได้       </t>
  </si>
  <si>
    <t xml:space="preserve">มะเร็งเต้านมตามมาตร </t>
  </si>
  <si>
    <t>(เด็ก 0-3 ปี) จำนวน</t>
  </si>
  <si>
    <t xml:space="preserve"> ๒๐ คน(หญิงมีครรภ์)</t>
  </si>
  <si>
    <t>จำนวน ๑๐ คน(หญิงหลัง</t>
  </si>
  <si>
    <t xml:space="preserve">คลอด/หญิงให้นมบุตร)  </t>
  </si>
  <si>
    <t>ร้อยละ100 จากกลุ่มย</t>
  </si>
  <si>
    <t>พระเทพฯหมู่ที่ 15</t>
  </si>
  <si>
    <t xml:space="preserve">ประชากรกลุ่มเป้าหมายได้        </t>
  </si>
  <si>
    <t>ตามมาตรฐาน อย่างมี</t>
  </si>
  <si>
    <t>สตรีกลุ่มเป้าหมายใน</t>
  </si>
  <si>
    <t>ตรวจคัดกรองมะเร็งปาก</t>
  </si>
  <si>
    <t>มดลูกและเข้ารับการ</t>
  </si>
  <si>
    <r>
      <t>สมาชิกตันแทนใน</t>
    </r>
    <r>
      <rPr>
        <sz val="13"/>
        <color rgb="FF000000"/>
        <rFont val="TH SarabunIT๙"/>
        <family val="2"/>
      </rPr>
      <t>ครัวเรือน</t>
    </r>
  </si>
  <si>
    <t>พระเทพฯ หมู่ที่ 16</t>
  </si>
  <si>
    <t xml:space="preserve">และสุขภาพเด็กของสมเด็จ </t>
  </si>
  <si>
    <t>ผู้สูงอายุได้รับการช่วย</t>
  </si>
  <si>
    <t xml:space="preserve">อาคารเรียน </t>
  </si>
  <si>
    <t>อาคารประกอบ</t>
  </si>
  <si>
    <t>เพื่อตรวจคัดกรองและ</t>
  </si>
  <si>
    <t>ประเมินความสุขภาพ</t>
  </si>
  <si>
    <t>ของประชาชนในพื้นที่</t>
  </si>
  <si>
    <t>มีคุณภาพ ผู้บริโภค</t>
  </si>
  <si>
    <t>ผู้บริโภคได้รับความ</t>
  </si>
  <si>
    <t>บริโภคสินค้า</t>
  </si>
  <si>
    <t>หลักประกันสุขภาพ</t>
  </si>
  <si>
    <t>ทุนการศึกษาผู้ดูแลเด็ก</t>
  </si>
  <si>
    <t>เงินสมทบกองทุน</t>
  </si>
  <si>
    <t>ฟื้นฟูสมรรถภาพ</t>
  </si>
  <si>
    <t>ใน การจัดกิจกรรม</t>
  </si>
  <si>
    <t>5   ยุทธศาสตร์การพัฒนาด้านการจัดการทรัพยากรธรรมชาติและสิ่งแวดล้อม</t>
  </si>
  <si>
    <t xml:space="preserve">        5.1 แผนงานสร้างความเข้มแข็งของชุมชน</t>
  </si>
  <si>
    <t>ของผู้บริหาร สมาชิกสภา อบต</t>
  </si>
  <si>
    <t>เพื่อพัฒนาความรู้ความสามารถ</t>
  </si>
  <si>
    <t>ความสามารถในการ</t>
  </si>
  <si>
    <t>ปฏิบัติงานอย่างมี</t>
  </si>
  <si>
    <t>การเพิ่มพูนความรู้</t>
  </si>
  <si>
    <t>ผู้บริหาร สมาชิก มีความ</t>
  </si>
  <si>
    <t>รู้ความสามารถในการ</t>
  </si>
  <si>
    <t>อบต.ปากแพรตามระเบียบ</t>
  </si>
  <si>
    <t xml:space="preserve"> กระทรวงมหาดไทย</t>
  </si>
  <si>
    <t>พ.ศ.2560</t>
  </si>
  <si>
    <t>เพื่อพัฒนาความรู้ ความ</t>
  </si>
  <si>
    <t>สามารถและสร้างทัศนะคติที่ดี</t>
  </si>
  <si>
    <t>โครงการศึกษาดูงานของ</t>
  </si>
  <si>
    <t xml:space="preserve">ผู้บริหารสมาชิกสภา พนักงาน </t>
  </si>
  <si>
    <t>ลูกจ้างกลุ่มอาชีพ กลุ่มองค์</t>
  </si>
  <si>
    <t>กรต่างๆ</t>
  </si>
  <si>
    <t>การณ์ใหม่ๆเข้ามาประยุกต์ใช้</t>
  </si>
  <si>
    <t xml:space="preserve">บุคลากรของ อบต </t>
  </si>
  <si>
    <t>ได้รับความรู้และนำ</t>
  </si>
  <si>
    <t>เพื่อความช่วยเหลือประชาชน</t>
  </si>
  <si>
    <t>ที่ได้รับความเดือดร้อนและ</t>
  </si>
  <si>
    <t>เป็นค่าใช้จ่ายสำหรับศูนย์</t>
  </si>
  <si>
    <t>ช่วยเหลือประชาชน</t>
  </si>
  <si>
    <t>โครงการสำรวจข้อมูลจำนวน</t>
  </si>
  <si>
    <t>สัตว์และขึ้นทะเบียนสัตว์ตาม</t>
  </si>
  <si>
    <t xml:space="preserve">โครงการสัตว์ปลอดโรค </t>
  </si>
  <si>
    <t>คนปลอดภัย จากโรคพิษ</t>
  </si>
  <si>
    <t>สุนัขบ้าฯ</t>
  </si>
  <si>
    <t>เป็นค่าตอบแทนให้</t>
  </si>
  <si>
    <t>แก่ผู้ปฏิบัติงานตาม</t>
  </si>
  <si>
    <t>จำนวนสุนัขและแมว</t>
  </si>
  <si>
    <t>เพื่อให้ศูนย์ อปพร.มี อุปกรณ์</t>
  </si>
  <si>
    <t>ได้ทัน</t>
  </si>
  <si>
    <t>ประชาชนภายใน</t>
  </si>
  <si>
    <t>เกี่ยวกับการปฐม</t>
  </si>
  <si>
    <t>พยาบาลเบื้องต้น</t>
  </si>
  <si>
    <t xml:space="preserve">เพื่อให้มีสมาชิก อปพร.ครบ </t>
  </si>
  <si>
    <t>2%ของจำนวนประชากรใน</t>
  </si>
  <si>
    <t>อปพร.อบต.</t>
  </si>
  <si>
    <t>ปากแพรก 50 คน</t>
  </si>
  <si>
    <t>วิทยุสื่อสารแบบสังเคราะห์</t>
  </si>
  <si>
    <t>ความรู้ความเข้าใจใน</t>
  </si>
  <si>
    <t>การใช้วิทยุสื่อสารแบบ</t>
  </si>
  <si>
    <t xml:space="preserve">กว้าง 10 ม. </t>
  </si>
  <si>
    <t>ยาว 13 ม</t>
  </si>
  <si>
    <t>กว้าง 16 ม</t>
  </si>
  <si>
    <t>ประชุมจำนวน 1 หลัง</t>
  </si>
  <si>
    <t>ปรับปรุงเวทีห้อง</t>
  </si>
  <si>
    <t xml:space="preserve">ตามแบบที่ </t>
  </si>
  <si>
    <t xml:space="preserve">หอกระจายข่าวหมู่บ้าน </t>
  </si>
  <si>
    <t xml:space="preserve">ลำโพงตั้งพื้น </t>
  </si>
  <si>
    <t>ไมโครโฟน</t>
  </si>
  <si>
    <t>ปรับปรุงอาคารสำนัก</t>
  </si>
  <si>
    <t>งานอบต.ปากแพรก</t>
  </si>
  <si>
    <t>จัดเวทีประชาคมหมู่</t>
  </si>
  <si>
    <t>บ้านและตำบล</t>
  </si>
  <si>
    <t>เกษตรกร ประมงใน</t>
  </si>
  <si>
    <t>ผู้สนใจค้าขาย</t>
  </si>
  <si>
    <t>พื้นที่ผู้ผลิตสินค้า</t>
  </si>
  <si>
    <t xml:space="preserve">ชุมชน ผู้มีรายได้น้อย </t>
  </si>
  <si>
    <t>อุดหนุนกองแผนงานอาชญา</t>
  </si>
  <si>
    <t>กรรมสำนักงานยุทธศาสตร์</t>
  </si>
  <si>
    <t>ตำรวจโครงการประชาคมชุม</t>
  </si>
  <si>
    <t>ชนหมู่บ้าน(ต่อต้านยาเสพติด)</t>
  </si>
  <si>
    <t>ประชาชนในพื้นที่ได้มีโอกาส</t>
  </si>
  <si>
    <t>แลกเปลี่ยนเรียนรู้ร่วมกันใน</t>
  </si>
  <si>
    <t>การป้องกันและแก้ไขปัญหายา</t>
  </si>
  <si>
    <t>เสพติดในพื้นที่</t>
  </si>
  <si>
    <t>มีการแลกเปลี่ยนเรียนรู้</t>
  </si>
  <si>
    <t xml:space="preserve">ร่วมกับภาคีเคลือข่าย </t>
  </si>
  <si>
    <t>ภาครัฐเอกชน ประชาชน</t>
  </si>
  <si>
    <t>ในพื้นที่เพื่อการป้องกัน</t>
  </si>
  <si>
    <t>และแก้ไขปัญหายาเสพ</t>
  </si>
  <si>
    <t>ติดในพื้นที่</t>
  </si>
  <si>
    <t>จัดซื้อตามราคาท้องตลาด</t>
  </si>
  <si>
    <t>จัดซื้อเครื่องเล่น ดีวีดี Famil รุ่น</t>
  </si>
  <si>
    <t>โครงการอุดหนุนชมรมผู้สูงอายุ</t>
  </si>
  <si>
    <t>ตำยบปากแพรก(รพ.สต.บ้านใน)</t>
  </si>
  <si>
    <t>โครงการทำผลิตภัณฑ์ใช้เอง</t>
  </si>
  <si>
    <t>ใช้เองได้</t>
  </si>
  <si>
    <t>สมาชิกชมราผู้สูงอายุ</t>
  </si>
  <si>
    <t>15,16</t>
  </si>
  <si>
    <t>ผู้สูงอายุมีคุณภาพชีวิต</t>
  </si>
  <si>
    <t>ที่ดีขึ้น</t>
  </si>
  <si>
    <t>ตำยบปากแพรก(รพ.สต.ปากแพรก)</t>
  </si>
  <si>
    <t>โครงการดูแลผู้สูงอายุแบบครบ</t>
  </si>
  <si>
    <t>วงจร</t>
  </si>
  <si>
    <t>เพื่อให้ผู้สูงอายุได้มีกิจกรรม</t>
  </si>
  <si>
    <t>ร่วมกันทุกเดือน</t>
  </si>
  <si>
    <t>ผู้สูงอายุ 6 หมู่บ้าน</t>
  </si>
  <si>
    <t>ผู้สูงอายุมีสุขภาพกาย</t>
  </si>
  <si>
    <t>เพื่อสนับสนุนการปลูกพืช</t>
  </si>
  <si>
    <t>ผักสวนครัว</t>
  </si>
  <si>
    <t>ครอบครัวผู้สูงอายุมีการ</t>
  </si>
  <si>
    <t>ปลูกพืช ผักสวนครัวใช้</t>
  </si>
  <si>
    <t>ประกอบอาหาร</t>
  </si>
  <si>
    <t xml:space="preserve">ปีละ 480 </t>
  </si>
  <si>
    <t>อาหารได้ด้วยตนเอง</t>
  </si>
  <si>
    <t>เพื่อสนับสนุนการจัดทำ</t>
  </si>
  <si>
    <t>บ่อหมักและเพื่อทำปุ๋ย</t>
  </si>
  <si>
    <t>ลดปริมาณขยะ</t>
  </si>
  <si>
    <t>ครัวเรือนสามารถทำบ่อ</t>
  </si>
  <si>
    <t>เพื่อพัฒนาสุขภาพอนามัย</t>
  </si>
  <si>
    <t>และคุณภาพชีวิตผู้สูงอายุ</t>
  </si>
  <si>
    <t>ในหมู่บ้าน</t>
  </si>
  <si>
    <t xml:space="preserve">โรงเรียนสร้างสุขจำนวน </t>
  </si>
  <si>
    <t>2 แห่ง</t>
  </si>
  <si>
    <t>เพื่อจัดตั้งและฝึกอบรม</t>
  </si>
  <si>
    <t>กลุ่มอาชีพจักสานพืชคลุ้ม</t>
  </si>
  <si>
    <t>จำนวน 10 คน</t>
  </si>
  <si>
    <t>ความรู้</t>
  </si>
  <si>
    <t>กลุ่มอาชีพจักรสาน</t>
  </si>
  <si>
    <t>กลุ่มอาชีพจักรสานพืชคลุ้ม</t>
  </si>
  <si>
    <t xml:space="preserve">เส้นพลาสติก </t>
  </si>
  <si>
    <t>กลองยาว</t>
  </si>
  <si>
    <t>จัดตั้งและฝึกอาชีพกลุ่ม</t>
  </si>
  <si>
    <t xml:space="preserve">กลุ่มกลองยาว จำนวน </t>
  </si>
  <si>
    <t>15 คน</t>
  </si>
  <si>
    <t>กลุ่มกลองยาวสามารถ</t>
  </si>
  <si>
    <t>นำไปประกอบอาชีพได้</t>
  </si>
  <si>
    <t>ตั้งกลุ่มฝึกอาชีพกลุ่มสมุน</t>
  </si>
  <si>
    <t>ไพร</t>
  </si>
  <si>
    <t>20 คน</t>
  </si>
  <si>
    <t>สมุนไพรอบแห้ง</t>
  </si>
  <si>
    <t>กลุ่มสามารถผลิต</t>
  </si>
  <si>
    <t xml:space="preserve">ลูกประคบ ยาดม </t>
  </si>
  <si>
    <t>ยาหม่อง น้ำมันหอม</t>
  </si>
  <si>
    <t>ระเหย สมุนไพรอบแห้ง</t>
  </si>
  <si>
    <t>เพื่อจัดตั้งกลุ่มอาชีพผลิต</t>
  </si>
  <si>
    <t>ภัณฑ์ซักล้าง</t>
  </si>
  <si>
    <t>กลุ่มผลิตภัณฑ์ซักล้าง</t>
  </si>
  <si>
    <t>จำนวน 20 คน</t>
  </si>
  <si>
    <t>กลุ่มผลิตผลิตภัณฑ์</t>
  </si>
  <si>
    <t>ซักล้างได้ด้วยตนเอง</t>
  </si>
  <si>
    <t>โครงการจัดกิจกรรมเนื่องในวัน</t>
  </si>
  <si>
    <t>เพื่อจัดกิจกรรมเนื่องในวัน</t>
  </si>
  <si>
    <t>ผู้สูงอายุมีกระบวนการ</t>
  </si>
  <si>
    <t>เรียนรู้และการป้องกัน</t>
  </si>
  <si>
    <t>ถาวะสมองเสื่อม</t>
  </si>
  <si>
    <t>โครงการเพิ่มศักยภาพกรรมการ</t>
  </si>
  <si>
    <t>ศูนย์ถ่ายทอดเทคโนโลยี</t>
  </si>
  <si>
    <t>เพื่อพัฒนาศักยภาพ</t>
  </si>
  <si>
    <t>อุดหนุนสภาวัฒนธรรมตำบล</t>
  </si>
  <si>
    <t>เพื่อสืบทอดสภาวัฒนธรรม</t>
  </si>
  <si>
    <t>จัดทำโครงการอุดหนุน</t>
  </si>
  <si>
    <t>สภาวัฒนธรรม</t>
  </si>
  <si>
    <t>ได้จัดกิจกรรมเกี่ยวกับ</t>
  </si>
  <si>
    <t>ผู้ซื้อ ผู้ขามีห้องน้ำ</t>
  </si>
  <si>
    <t>ที่เพียงพอ</t>
  </si>
  <si>
    <t>เพื่อความสะดวก</t>
  </si>
  <si>
    <t>สำหรับผู้พิการนักท่อง</t>
  </si>
  <si>
    <t>เที่ยว และผู้ซื้อ-ผู้ขาย</t>
  </si>
  <si>
    <t>สินค้าใน</t>
  </si>
  <si>
    <t>อนุรักษ์ทรัพยากรธรรม</t>
  </si>
  <si>
    <t>ชาติและสิ่งแวดล้อม</t>
  </si>
  <si>
    <t>ตามอำนาจหน้าที่ของของ</t>
  </si>
  <si>
    <t>บริเวณรอบ อบต.มี</t>
  </si>
  <si>
    <t>ความสวยงาม น่าอยู่</t>
  </si>
  <si>
    <t>มีพื้นที่ใช้สอยมากยิ่งขึ้น</t>
  </si>
  <si>
    <t>ห้องประชุมมีความ</t>
  </si>
  <si>
    <t>มีความแข็งแรง</t>
  </si>
  <si>
    <t>ประชาชนได้รู้จักเส้นทาง</t>
  </si>
  <si>
    <t>โครงการอุดหนุนการไฟฟ้าส่วน</t>
  </si>
  <si>
    <t>เพื่อให้ประชาชนในพื้นที่ได้</t>
  </si>
  <si>
    <t>ภูมิภาคอำเภอกาญจนดิษฐ์</t>
  </si>
  <si>
    <t>รับประโยชน์จากภารกิจ</t>
  </si>
  <si>
    <t>ของรัฐ</t>
  </si>
  <si>
    <t>เพื่อขยายเขตไฟฟ้าภายใน</t>
  </si>
  <si>
    <t>เด็กมีสุขภาพแข็งแรง</t>
  </si>
  <si>
    <t>ห่างไกลยาเสพติด</t>
  </si>
  <si>
    <t>โครงการอุดหนุนโรงเรียนในเขต</t>
  </si>
  <si>
    <t>เพื่อส่งเสริมให้เด็กได้</t>
  </si>
  <si>
    <t>ตำบลปากแพรกในการแข่งขัน</t>
  </si>
  <si>
    <t>ออกกำลังกาย สร้างความ</t>
  </si>
  <si>
    <t xml:space="preserve"> กีฬา กรีฑา นักเรียน</t>
  </si>
  <si>
    <t>สามัคคี</t>
  </si>
  <si>
    <t>โครงการอุดหนุนภารกิจด้าน</t>
  </si>
  <si>
    <t>เพื่อส่งเสริมด้านการศาสนา</t>
  </si>
  <si>
    <t>แผนงานการศาสนา วัฒนธรรม</t>
  </si>
  <si>
    <t>วัฒนธรรมและนันทนาการ</t>
  </si>
  <si>
    <t>อุดหนุนที่ทำการปกครอง</t>
  </si>
  <si>
    <t>ตามโครงการของ อบต.</t>
  </si>
  <si>
    <t>ชุมชนเกิดความ</t>
  </si>
  <si>
    <t>โครงการป้องกันและแก้ไขปัญหา</t>
  </si>
  <si>
    <t>ยาเสพติดและกิจกรรมการบำบัด</t>
  </si>
  <si>
    <t>ฟื้นฟูผู้ติดยา ผู้เสพติด</t>
  </si>
  <si>
    <t>อุดหนุนโรงเรียนในพื้นที่ตำบล</t>
  </si>
  <si>
    <t>เพื่อส่งเสริมและรณรงค์</t>
  </si>
  <si>
    <t>ปากแพรก โครงการป้องกันการ</t>
  </si>
  <si>
    <t>ป้องกันยาเสพติด</t>
  </si>
  <si>
    <t>อุดหนุนโครงการศูนย์ปฏิบัติการ</t>
  </si>
  <si>
    <t>เพื่อให้การช่วยเหลือประชาชน</t>
  </si>
  <si>
    <t>เพื่อเป็นสถานที่กลางในการ</t>
  </si>
  <si>
    <t>ในด้านสาธารณสุข การส่งเสริม</t>
  </si>
  <si>
    <t>รวบรวมและแจ้งเวียน</t>
  </si>
  <si>
    <t>ชีวิตที่ดีขึ้น</t>
  </si>
  <si>
    <t xml:space="preserve">กฎหมาย ระเบียบ </t>
  </si>
  <si>
    <t>หนังสือสั่งการและ</t>
  </si>
  <si>
    <t>ข้อมูลที่เกี่ยวข้องกับ</t>
  </si>
  <si>
    <t>ร่วมในการช่วยเหลือประชาชน</t>
  </si>
  <si>
    <t>ขององค์กรปกครองส่วนท้องถิ่น</t>
  </si>
  <si>
    <t>ระดับอำเภอ</t>
  </si>
  <si>
    <t>การพัฒนาคุณภาพชีวิต โรคติด</t>
  </si>
  <si>
    <t>ต่อหรือโรคระบาดในท้องถิ่น</t>
  </si>
  <si>
    <t>และเผยแพร่ข้อมูลข่าวสารทาง</t>
  </si>
  <si>
    <t>ราชการกฎหมาย ระเบียบหลัก</t>
  </si>
  <si>
    <t>โครงการสาธารณสุขมูลฐาน</t>
  </si>
  <si>
    <t>ประจำตำบลปากแพรก</t>
  </si>
  <si>
    <t>เพื่อพัฒนางานด้าน</t>
  </si>
  <si>
    <t>สาธารณสุขมูลฐาน</t>
  </si>
  <si>
    <t xml:space="preserve">ตามแบบโครงการของ </t>
  </si>
  <si>
    <t>อบต.</t>
  </si>
  <si>
    <t>กายที่สมบูรณ์ แข็งแรง</t>
  </si>
  <si>
    <t>โครงการรักษ์ป่า รักน้ำ รักษา</t>
  </si>
  <si>
    <t>แผ่นดิน</t>
  </si>
  <si>
    <t>เพื่อเป็นการอนรักษ์ทรัพยากร</t>
  </si>
  <si>
    <t>ธรรมชาติและสิ่งแวดล้อม</t>
  </si>
  <si>
    <t>พื้นที่ในตำบลปากแพรก</t>
  </si>
  <si>
    <t>ตำบลปากแพรกมีพื้นที่</t>
  </si>
  <si>
    <t>ทางธรรมชาติที่อุดม</t>
  </si>
  <si>
    <t>สมบูรณ์</t>
  </si>
  <si>
    <t>โครงการส่งเสริมความปรองดอง</t>
  </si>
  <si>
    <t>สมาณฉันฑ์</t>
  </si>
  <si>
    <t>เพื่อให้เกิดความสามัคคีแก่</t>
  </si>
  <si>
    <t>เจ้าหน้าที่ ประชาชนภายใน</t>
  </si>
  <si>
    <t>ประชาชนตำบล</t>
  </si>
  <si>
    <t>เกิดความสามัคคีแก่</t>
  </si>
  <si>
    <t>โครงการจัดทำแผนที่ตำบล</t>
  </si>
  <si>
    <t>เพื่อจัดทำแผนที่ภาษีภายใน</t>
  </si>
  <si>
    <t>พื้นที่ภายในตำบล</t>
  </si>
  <si>
    <t>สามารถจัดทำแผนที่</t>
  </si>
  <si>
    <t>ตำบลได้อย่างถูกต้อง</t>
  </si>
  <si>
    <t>โครงการฝึกซ้อมแผนการป้อง</t>
  </si>
  <si>
    <t>กันและลดอุบัติเหตุทางถนน</t>
  </si>
  <si>
    <t>ประชาชนมีความรู้ใน</t>
  </si>
  <si>
    <t>การป้องกันอุบัติเหตุ</t>
  </si>
  <si>
    <t>ทางถนน</t>
  </si>
  <si>
    <t>การจมน้ำแก่เด็กนักเรียน</t>
  </si>
  <si>
    <t>เพื่อให้เด็กนักเรียนมีความรู้ใน</t>
  </si>
  <si>
    <t>การช่วยเหลือการจมน้ำ</t>
  </si>
  <si>
    <t>เด็กนักเรียนในพื้นที่</t>
  </si>
  <si>
    <t>เด็กนักเรียนมีความรู้ใน</t>
  </si>
  <si>
    <t>การช่วยเหลือตัวเอง</t>
  </si>
  <si>
    <t>หนังสือสั่งการและข้อ</t>
  </si>
  <si>
    <t>มูลที่เกี่ยวข้องกับการ</t>
  </si>
  <si>
    <t>ประชาชนมีคุณภาพ</t>
  </si>
  <si>
    <t>จัดซื้อเครื่องคอมพิวเตอร์</t>
  </si>
  <si>
    <t>จัดซื้อเครื่องเครื่องปริ้นเตอร์</t>
  </si>
  <si>
    <t xml:space="preserve">จัดซื้อครื่องปรับอากาศขนาด </t>
  </si>
  <si>
    <t>จัดซื้อโปรเจคเตอร์ไร้สาย</t>
  </si>
  <si>
    <t>จัดซื้อจอรับภาพชนิดมอเตอร์ไฟฟ้า</t>
  </si>
  <si>
    <t>จัดซื้อรถยนต์กู้ภัยเอนกประสงค์</t>
  </si>
  <si>
    <t>จัดซื้อรถบรรทุก(ดีเซล)</t>
  </si>
  <si>
    <t>โครงการโรงเรียนพอเพียง</t>
  </si>
  <si>
    <t>เพื่อให้ครูและบุคคลากร</t>
  </si>
  <si>
    <t>ทางการศึกษารวมทั้ง</t>
  </si>
  <si>
    <t>นักเรียนได้นำปรัชญา</t>
  </si>
  <si>
    <t>เศรษฐกิจพอเพียงมาใช้</t>
  </si>
  <si>
    <t>ครูและบุคคลากรทาง</t>
  </si>
  <si>
    <t>การศึกษา นักเรียน</t>
  </si>
  <si>
    <t>มีความรู่ ความเข้าใจนำ</t>
  </si>
  <si>
    <t>ปรัชญาเศรษฐกิจ</t>
  </si>
  <si>
    <t>พอเพียงมาใช้ในกระบวน</t>
  </si>
  <si>
    <t>ครูและบุคคลากร</t>
  </si>
  <si>
    <t>ทางการศึกษษมี</t>
  </si>
  <si>
    <t>ศักยภาพมากขึ้น</t>
  </si>
  <si>
    <t>รร.บ้านเขา</t>
  </si>
  <si>
    <t>โครงการพัฒนาศักยภาพ</t>
  </si>
  <si>
    <t>กรรมการสถานศึกษาขั้นพื้นฐาน</t>
  </si>
  <si>
    <t>ครู และบุคคลากรทางการศึกษา</t>
  </si>
  <si>
    <t>เพื่อพัฒนากรรมการสถาน</t>
  </si>
  <si>
    <t>ศึกษาขั้นพื้นฐาน และ</t>
  </si>
  <si>
    <t>บุคคลากรทางการศึกษา</t>
  </si>
  <si>
    <t>ให้มีศักยภาพในการทำงาน</t>
  </si>
  <si>
    <t>ศึกษาดูงานของคณะ</t>
  </si>
  <si>
    <t>กรรมการสถานศึกษา</t>
  </si>
  <si>
    <t>ขั้นพื้นฐานครูและ</t>
  </si>
  <si>
    <t>บุคคลากรทางการ</t>
  </si>
  <si>
    <t>ศึกษามีศักยภาพมาก</t>
  </si>
  <si>
    <t>จำนวน 1 เครื่อง</t>
  </si>
  <si>
    <t>จำนวน 2 เครื่อง</t>
  </si>
  <si>
    <t>ศพด.บ้าน</t>
  </si>
  <si>
    <t>คลองกัด</t>
  </si>
  <si>
    <t>จำนวน 4 เครื่อง</t>
  </si>
  <si>
    <t>คอกช้าง</t>
  </si>
  <si>
    <t xml:space="preserve">จัดซื้อโต๊ะทำงานเหล็กพร้อมกระจก </t>
  </si>
  <si>
    <t>จัดซื้อเก้าอี้สำนักงานมีล้อเลื่อน</t>
  </si>
  <si>
    <t>ไม่มีในบัญชีมาตรฐานครุภัณฑ์</t>
  </si>
  <si>
    <t>จำนวน 1 คัน</t>
  </si>
  <si>
    <t xml:space="preserve">โทรทัศแอลอีดี(LED TV) </t>
  </si>
  <si>
    <t>แบบ Smart TV</t>
  </si>
  <si>
    <t xml:space="preserve">จำนวน 1 เครื่อง </t>
  </si>
  <si>
    <t>กล้องโทรทัศน์ชนิดวงจรปิดชนิด</t>
  </si>
  <si>
    <t>เคลือข่ายแบบมุมมองคงที่สำหรับ</t>
  </si>
  <si>
    <t>ติดตั้งภายในอาคาร</t>
  </si>
  <si>
    <t>จัดซื้อเครื่องมัลติมีเดียโปรเจคเตอร์</t>
  </si>
  <si>
    <t>จำนวน 1 จอ</t>
  </si>
  <si>
    <t>จัดซื้อชุดเครื่องเสียงกลางแจ้ง</t>
  </si>
  <si>
    <t>จัดซื้อตู้ควบคุมมอเตอร์ 4 ตู้</t>
  </si>
  <si>
    <t>แผนงานเคหะและชุมชน</t>
  </si>
  <si>
    <t>ปั๊มน้ำชนิดจุ่มใต้น้ำขนาด 1.5 HP</t>
  </si>
  <si>
    <t>จำนวน 4 ชุด</t>
  </si>
  <si>
    <t>สำรวจ</t>
  </si>
  <si>
    <t>จัดซื้อเครื่องปริ้นเตอร์</t>
  </si>
  <si>
    <t>1.เพื่อพัฒนาศักยภาพของ</t>
  </si>
  <si>
    <t>ครูผู้สอนในการจัดการเรียน</t>
  </si>
  <si>
    <t>แก้ไขปัญหายาเสพติด</t>
  </si>
  <si>
    <t>ในโรงเรียน</t>
  </si>
  <si>
    <t>ยุทธศาสตร์ การพัฒนาของ อปท. ในเขตจังหวัดที่   5 ส่งเสริม พัฒนาคุณภาพชีวิต</t>
  </si>
  <si>
    <t>เพื่อประชาชนได้</t>
  </si>
  <si>
    <t>มีสถานที่ในการ</t>
  </si>
  <si>
    <t>โครงการก่อสร้างบันได</t>
  </si>
  <si>
    <t>รับความสะดวกสบาย</t>
  </si>
  <si>
    <t>ในการเที่ยวชมศูนย์</t>
  </si>
  <si>
    <t>ก่อสร้างบันได</t>
  </si>
  <si>
    <t>รับความสะดวก</t>
  </si>
  <si>
    <t>สบายในการชม</t>
  </si>
  <si>
    <t>โครงการก่อสร้างศาลารอบ</t>
  </si>
  <si>
    <t>สระหนองเต่า หมู่ที่ 5</t>
  </si>
  <si>
    <t>โครงการปรับปรุงภูมิทัศย์</t>
  </si>
  <si>
    <t>สบายในการ</t>
  </si>
  <si>
    <t>ฝายกั้นน้ำต้นอ้อ</t>
  </si>
  <si>
    <t>ประชาชนมีสถาน</t>
  </si>
  <si>
    <t>ที่ท่องเที่ยว</t>
  </si>
  <si>
    <t>ข.ยุทธศาสตร์การพัฒนาของ อปท ในเขตจังหวัดที่ 2 การส่งเสริมการบริหารจัดการบ้านเมืองที่ดี</t>
  </si>
  <si>
    <t>ประชาชนมีคุณภาพชีวิต</t>
  </si>
  <si>
    <t>ผู้ประสบภัยที่เจ็บป่วยจากอุบัติ</t>
  </si>
  <si>
    <t>เหตุและผู้ประสบภัยทางน้ำ</t>
  </si>
  <si>
    <t>มีอาคารสำนักที่มั่นคง</t>
  </si>
  <si>
    <t>ส่งเสริมให้ประชาชนมีพื้นที่</t>
  </si>
  <si>
    <t>ค้าขายเพิ่มมากขึ้นโดยขยายผล</t>
  </si>
  <si>
    <t>พื้นที่เดิม</t>
  </si>
  <si>
    <t>เพื่อส่งเสริมและพัฒนาการจัด</t>
  </si>
  <si>
    <t>เวทีประชาคมหมู่บ้านและตำบล</t>
  </si>
  <si>
    <t>โดยให้ประชาชนมีส่วนร่วมทุก</t>
  </si>
  <si>
    <t>6.ยุทธศาสตร์การส่งเสริมการบริหารจัดการบ้านเมืองที่ดี</t>
  </si>
  <si>
    <t>6.2 แผนงานการรักษาความสงบภายใน</t>
  </si>
  <si>
    <t>ผู้ใช้เส้นทาง</t>
  </si>
  <si>
    <t>ได้ประโยชน์</t>
  </si>
  <si>
    <t>ไม่น้อยกว่า</t>
  </si>
  <si>
    <t>ขนาด 2.00 x 2.00 ม.</t>
  </si>
  <si>
    <t>หนา 1.15 ม.</t>
  </si>
  <si>
    <t>ห้วยลุมพอ 1 จุด</t>
  </si>
  <si>
    <t>ห้วยหิน 1 จุด</t>
  </si>
  <si>
    <t>มีน้ำใช้</t>
  </si>
  <si>
    <t>อุปโภค</t>
  </si>
  <si>
    <t>มีไฟฟ้าใช้</t>
  </si>
  <si>
    <t>มีน้ำใช้เพียงพอ</t>
  </si>
  <si>
    <t>บาดาลพร้อมถังและอุปกรณ์</t>
  </si>
  <si>
    <t>ครบชุด หมู่ที่ 3</t>
  </si>
  <si>
    <t>มีน้ำใช้อุปโภค</t>
  </si>
  <si>
    <t>พร้อมหอถังและถังครบชุด</t>
  </si>
  <si>
    <t xml:space="preserve">จำนวน 3 จุด </t>
  </si>
  <si>
    <t>บ้านตาห้วง</t>
  </si>
  <si>
    <t>แอสฟัล์ทติกคอนกรีต</t>
  </si>
  <si>
    <t>ช่วงที่ 3</t>
  </si>
  <si>
    <t>จำนวน 900 ท่อน</t>
  </si>
  <si>
    <t>แอสฟัลท์ติกคอนกรีต สายศาลา</t>
  </si>
  <si>
    <t>ต้นไทร หมู่ที่ 12</t>
  </si>
  <si>
    <t>ยาว 500  ม.</t>
  </si>
  <si>
    <t>เสริมเหล็กสายบ้านตาหนู</t>
  </si>
  <si>
    <t xml:space="preserve">หมู่ที่ 12 </t>
  </si>
  <si>
    <t>ยาว 500 ม.</t>
  </si>
  <si>
    <t>ดอนทราย</t>
  </si>
  <si>
    <t>หินคลุกพร้อมวางท่อช่องแก้ว-</t>
  </si>
  <si>
    <t>โครงการก่อสร้างถนนแอสฟัลท์</t>
  </si>
  <si>
    <t>ติกคอนกรีต สายอ่าวขนอม-</t>
  </si>
  <si>
    <t>โครงการขุดอ่างเก็บน้ำพร้อม</t>
  </si>
  <si>
    <t>จำนวน 150 เส้น</t>
  </si>
  <si>
    <t>เพื่อกักเก็บน้ำใว้ใช้ในฤดูแล้ง</t>
  </si>
  <si>
    <t>กว้าง 4 ม.ยาว 15 ม.</t>
  </si>
  <si>
    <t>ลึก 1.50 ม.</t>
  </si>
  <si>
    <t xml:space="preserve">600 ม. ขนาด 2 นิ้ว </t>
  </si>
  <si>
    <t>ท่องเที่ยวเชิงธรณีวิทยา</t>
  </si>
  <si>
    <t>เพื่อเป็นแหล่งท่อง</t>
  </si>
  <si>
    <t>เที่ยว พักผ่อนและ</t>
  </si>
  <si>
    <t>เป็นแหล่งเรียนรู้</t>
  </si>
  <si>
    <t>ทางธรณีวิทยา</t>
  </si>
  <si>
    <t>โครงการการก่อสร้างระบบ</t>
  </si>
  <si>
    <t>ประปาหมู่บ้าน บ้านเขาวง</t>
  </si>
  <si>
    <t>พร้อมหอถัง</t>
  </si>
  <si>
    <t>โครงการขุดลอกและซ่อมแซม</t>
  </si>
  <si>
    <t>หน้าฝายและขยายท่อเมน</t>
  </si>
  <si>
    <t>บ่อวัวบน บ้านท่าโก หมู่ที่ 9</t>
  </si>
  <si>
    <t>เพื่อขยายท่อประปาให้</t>
  </si>
  <si>
    <t>ชาวบ้านได้ใช้น้ำอย่างทั่วถึง</t>
  </si>
  <si>
    <t>ท่อ PVC 1,200 ม.</t>
  </si>
  <si>
    <t xml:space="preserve">ขนาด 2 นิ้ว </t>
  </si>
  <si>
    <t>จำนวน 300 ท่อน</t>
  </si>
  <si>
    <t>โครงการบุกเบิกและขยายถนน</t>
  </si>
  <si>
    <t>สายบ้านนายลาภ ดอนทราย-</t>
  </si>
  <si>
    <t>บ่อวัว หมู่ที่ 9</t>
  </si>
  <si>
    <t>ยาว 2,500 ม.</t>
  </si>
  <si>
    <t>จำนวน 3 จุด</t>
  </si>
  <si>
    <t>โครงการปรับปรุงแนวเขตไฟฟ้า</t>
  </si>
  <si>
    <t>แรงต่ำ บ้านเขาพระอินทร์</t>
  </si>
  <si>
    <t>โครงการหอกระจายข่าวหมู่บ้าน</t>
  </si>
  <si>
    <t>ติดตั้งเสาสูงพร้อม</t>
  </si>
  <si>
    <t>อุปกรณ์ขยายเสียง</t>
  </si>
  <si>
    <t>ครบขุด</t>
  </si>
  <si>
    <t>ติดตั้งทั้งสองฝั่งถนน</t>
  </si>
  <si>
    <t>ฝั่งละ 1 กิโลเมตร</t>
  </si>
  <si>
    <t>อุดหนุนชมรมผู้สูงอายุ</t>
  </si>
  <si>
    <t>เพื่อให้ผู้สูงอายุมีสุขภาพดี</t>
  </si>
  <si>
    <t>ทั้งร่างกายและจิตใจ</t>
  </si>
  <si>
    <t>สมาชิกโรงเรียนผู้สูง</t>
  </si>
  <si>
    <t>อายุ จำนวน 100 คน</t>
  </si>
  <si>
    <t>เสริมเหล็ก สายป้ายลูกหมี - น้ำตก</t>
  </si>
  <si>
    <t xml:space="preserve"> ตำบลสี่ขีด อำเภอสิชล </t>
  </si>
  <si>
    <t>ค่าพิกัดเริ่มต้น</t>
  </si>
  <si>
    <t>N 1005860</t>
  </si>
  <si>
    <t>E 584272</t>
  </si>
  <si>
    <t>สิ้นสุด N 1002941</t>
  </si>
  <si>
    <t>E 583808</t>
  </si>
  <si>
    <t>เพื่อให้ประชาชนในพื้นที่</t>
  </si>
  <si>
    <t>ประชาชนและ</t>
  </si>
  <si>
    <t>และนักท่องเที่ยวมีความ</t>
  </si>
  <si>
    <t>นักท่องเที่ยวมี</t>
  </si>
  <si>
    <t>สะดวก ปลอดภัย</t>
  </si>
  <si>
    <t>การคมนาคมที่สะดวก</t>
  </si>
  <si>
    <t>รางระบายน้ำ คศล.</t>
  </si>
  <si>
    <t>กว้างเฉลี่ย 0.60 ม</t>
  </si>
  <si>
    <t>ยาว 300 ม.</t>
  </si>
  <si>
    <t>ลึกเฉลี่ย 0.60 ม</t>
  </si>
  <si>
    <t>N 1016076</t>
  </si>
  <si>
    <t>E 574189</t>
  </si>
  <si>
    <t>สิ้นสุด N 1014672</t>
  </si>
  <si>
    <t>เพื่อให้ประชาชนสามารถสัญจร</t>
  </si>
  <si>
    <t>ไปมาได้สะดวก ปลอดภัยทั้ง</t>
  </si>
  <si>
    <t>ชีวิตและทรัพย์สิน และ</t>
  </si>
  <si>
    <t>เพื่ออำนวยความสะดวกให้</t>
  </si>
  <si>
    <t>กับนักท่องเที่ยว</t>
  </si>
  <si>
    <t>ยาว 2,400 ม.</t>
  </si>
  <si>
    <t>หนาเฉลี่ย 0.15 ม.</t>
  </si>
  <si>
    <t>รางระบายน้ำ คสล.</t>
  </si>
  <si>
    <t>ขนาดกว้างบน 1 เมตร</t>
  </si>
  <si>
    <t xml:space="preserve">ลึกเฉลี่ย 1 เมตร </t>
  </si>
  <si>
    <t>ยาวข้างละ 560 เมตร</t>
  </si>
  <si>
    <t>N 1015945</t>
  </si>
  <si>
    <t>E 575935</t>
  </si>
  <si>
    <t>สิ้นสุด N 1014667</t>
  </si>
  <si>
    <t>E 577375</t>
  </si>
  <si>
    <t>เด็กมีพัฒนา</t>
  </si>
  <si>
    <t>การดีขี้น</t>
  </si>
  <si>
    <t>เด็กได้รับสาร</t>
  </si>
  <si>
    <t>อาหารครบ</t>
  </si>
  <si>
    <t>เด็กมีอุปกรณ์</t>
  </si>
  <si>
    <t>การเรียนครบ</t>
  </si>
  <si>
    <t>มีอาคารที่</t>
  </si>
  <si>
    <t>บริเวณอาคาร</t>
  </si>
  <si>
    <t>สวยงาม</t>
  </si>
  <si>
    <t>มีห้องครัว</t>
  </si>
  <si>
    <t>ได้มาตรฐาน</t>
  </si>
  <si>
    <t>มีกันสาด</t>
  </si>
  <si>
    <t>บังอดดบังฝน</t>
  </si>
  <si>
    <t>มีรั้วรอบ</t>
  </si>
  <si>
    <t>มีอาคารใช้</t>
  </si>
  <si>
    <t>ประโยชน์</t>
  </si>
  <si>
    <t>มีเครื่องเล่น</t>
  </si>
  <si>
    <t xml:space="preserve">ก่อสร้างทางเท้า </t>
  </si>
  <si>
    <t>กว้าง 3.00 ม.ระยะทาง</t>
  </si>
  <si>
    <t>มีทางเท้า</t>
  </si>
  <si>
    <t>หน้าอาคาร</t>
  </si>
  <si>
    <t>มีสถานที่ทำ</t>
  </si>
  <si>
    <t>กิจกรรม</t>
  </si>
  <si>
    <t>มีถนนภาย</t>
  </si>
  <si>
    <t>นักเรียนมี</t>
  </si>
  <si>
    <t>ความรู้เพิ่ม</t>
  </si>
  <si>
    <t>หลักสูตร</t>
  </si>
  <si>
    <t>ทันสมัย</t>
  </si>
  <si>
    <t>อาคารมีความ</t>
  </si>
  <si>
    <t>เป็นแหล่ง</t>
  </si>
  <si>
    <t>แข็งแรง</t>
  </si>
  <si>
    <t>โรงเรียนมี</t>
  </si>
  <si>
    <t>เครื่องยึด</t>
  </si>
  <si>
    <t>เหนี่ยวจิตใจ</t>
  </si>
  <si>
    <t>ครู นักเรียน</t>
  </si>
  <si>
    <t>ได้พัฒนา</t>
  </si>
  <si>
    <t>ทางด้านคอม</t>
  </si>
  <si>
    <t>พิวเตอร์</t>
  </si>
  <si>
    <t>มีแหล่งเรียน</t>
  </si>
  <si>
    <t>รู้อาเซียน</t>
  </si>
  <si>
    <t>นักเรียนได้</t>
  </si>
  <si>
    <t>เรียนรู้ด้วย</t>
  </si>
  <si>
    <t>มีทักษะการ</t>
  </si>
  <si>
    <t>อ่าน</t>
  </si>
  <si>
    <t>ครูได้รับการ</t>
  </si>
  <si>
    <t>มีอาคารเพิ่ม</t>
  </si>
  <si>
    <t>ขึ้น 1 หลัง</t>
  </si>
  <si>
    <t>คุณลักษณะที่ดีมีหูตา</t>
  </si>
  <si>
    <t>กว้างไกลรู้ทันเหตุการณ์</t>
  </si>
  <si>
    <t>ได้ศึกษา</t>
  </si>
  <si>
    <t>นอกสถานที่</t>
  </si>
  <si>
    <t>ได้รับข้อมูล</t>
  </si>
  <si>
    <t>ข่าวสาร</t>
  </si>
  <si>
    <t>ข่าวสารทั่วถึง</t>
  </si>
  <si>
    <t>รู้หลักปรัชญา</t>
  </si>
  <si>
    <t>ของได้มี</t>
  </si>
  <si>
    <t>ขึ้น</t>
  </si>
  <si>
    <t>เด็ก เยาวชน</t>
  </si>
  <si>
    <t>มีหลังคากัน</t>
  </si>
  <si>
    <t>แดดกันฝน</t>
  </si>
  <si>
    <t>ยุงลาย</t>
  </si>
  <si>
    <t>ติดตั้งมุ้งลวดเพื่อป้องกัน</t>
  </si>
  <si>
    <t>ป้องกันยุง</t>
  </si>
  <si>
    <t>ลายได้ร้อย</t>
  </si>
  <si>
    <t>ละ 80</t>
  </si>
  <si>
    <t>ร้อยละ 70</t>
  </si>
  <si>
    <t>ได้แสดงผล</t>
  </si>
  <si>
    <t>งาน</t>
  </si>
  <si>
    <t>สถานศึกษา</t>
  </si>
  <si>
    <t>มีความ</t>
  </si>
  <si>
    <t>สนามกีฬา</t>
  </si>
  <si>
    <t>ได้ลู่วิ่งที่เป็น</t>
  </si>
  <si>
    <t>มีห้องน้ำ</t>
  </si>
  <si>
    <t>ร้อยละของ</t>
  </si>
  <si>
    <t>พื้นที่ใช้สอย</t>
  </si>
  <si>
    <t>ครูได้พัฒนา</t>
  </si>
  <si>
    <t>ครู บุคลากร</t>
  </si>
  <si>
    <t>ทางการศึกษา</t>
  </si>
  <si>
    <t>นำปรัชญา</t>
  </si>
  <si>
    <t>เศรษฐกิจพอ</t>
  </si>
  <si>
    <t>เพียงมาใช้</t>
  </si>
  <si>
    <t>กรมการสถาน</t>
  </si>
  <si>
    <t>ศึกษาร่วม</t>
  </si>
  <si>
    <t>ศึกษาดูงาน</t>
  </si>
  <si>
    <t>ประชาชนมี</t>
  </si>
  <si>
    <t>สุขภาพแข็งแรง</t>
  </si>
  <si>
    <t>ออกกำลังกาย</t>
  </si>
  <si>
    <t>มีสุขภาพ</t>
  </si>
  <si>
    <t>ประชาชนในตำบลปาก</t>
  </si>
  <si>
    <t xml:space="preserve">แพรกได้สืบทอดประเพณี </t>
  </si>
  <si>
    <t>ได้สืบทอด</t>
  </si>
  <si>
    <t>ประเพณี</t>
  </si>
  <si>
    <t>ความรักต่อ</t>
  </si>
  <si>
    <t>สถาบันมาก</t>
  </si>
  <si>
    <t>สืบทอด</t>
  </si>
  <si>
    <t>กิจกรรมต่าง</t>
  </si>
  <si>
    <t>อนุรักษ์</t>
  </si>
  <si>
    <t>วัฒนธรรม</t>
  </si>
  <si>
    <t>ภาคใต้</t>
  </si>
  <si>
    <t>เด็กมีสุขภาพ</t>
  </si>
  <si>
    <t>เป็นศูนย์รวม</t>
  </si>
  <si>
    <t>การทำ</t>
  </si>
  <si>
    <t>มีสนามกีฬา</t>
  </si>
  <si>
    <t>เด็กมีความ</t>
  </si>
  <si>
    <t>เพื่อให้ประชาชนรู้ถึงปัญหา</t>
  </si>
  <si>
    <t>รู้การแก้ไข</t>
  </si>
  <si>
    <t>ปัญหา</t>
  </si>
  <si>
    <t>ป้องกันอัน</t>
  </si>
  <si>
    <t>ตรายได้</t>
  </si>
  <si>
    <t>ติดตั้งกล้องวงจรปิดตาม</t>
  </si>
  <si>
    <t>แบบโครงการของ</t>
  </si>
  <si>
    <t>ป้องกันเหตุ</t>
  </si>
  <si>
    <t xml:space="preserve">ร้ายได้ </t>
  </si>
  <si>
    <t>สุขภาพดีขึ้น</t>
  </si>
  <si>
    <t>มีน้ำสะอาด</t>
  </si>
  <si>
    <t>ใช้</t>
  </si>
  <si>
    <t>เงินออม</t>
  </si>
  <si>
    <t>ได้บริโภค</t>
  </si>
  <si>
    <t>สินค้าที่</t>
  </si>
  <si>
    <t>สมทบกองทุนประกัน</t>
  </si>
  <si>
    <t>สังคม</t>
  </si>
  <si>
    <t>พนักงานจ้าง</t>
  </si>
  <si>
    <t>ได้รับการคุ้ม</t>
  </si>
  <si>
    <t>ครอง</t>
  </si>
  <si>
    <t>แก้ปัญหา</t>
  </si>
  <si>
    <t>ความเดือด</t>
  </si>
  <si>
    <t>ร้อนได้</t>
  </si>
  <si>
    <t>ข้าราชการ</t>
  </si>
  <si>
    <t xml:space="preserve"> กบข ได้รับ</t>
  </si>
  <si>
    <t>บำเหน็จ</t>
  </si>
  <si>
    <t xml:space="preserve"> กบท ได้รับ</t>
  </si>
  <si>
    <t>ดีขึ้น</t>
  </si>
  <si>
    <t>ครูได้รับ</t>
  </si>
  <si>
    <t>การพัฒนา</t>
  </si>
  <si>
    <t>คุณภาพชีวิต</t>
  </si>
  <si>
    <t>เพื่อให้ผู้สูงอายุทำผลิตภัณฑ์</t>
  </si>
  <si>
    <t>ได้ทำกิจ</t>
  </si>
  <si>
    <t>กรรมร่วมกัน</t>
  </si>
  <si>
    <t>ผู้สูงอายุมี</t>
  </si>
  <si>
    <t>ร้อยละ 60</t>
  </si>
  <si>
    <t>มีปริมาณขยะ</t>
  </si>
  <si>
    <t>ลดลง</t>
  </si>
  <si>
    <t>ได้ทำกิจกรรม</t>
  </si>
  <si>
    <t>นักท่องเที่ยว</t>
  </si>
  <si>
    <t>เพื่อรองรับนักท่อง</t>
  </si>
  <si>
    <t>เที่ยว</t>
  </si>
  <si>
    <t>มีป้ายบอกทาง</t>
  </si>
  <si>
    <t>มีห้องน้ำบริการ</t>
  </si>
  <si>
    <t>เพื่อเป็นที่พักสำหรับนัก</t>
  </si>
  <si>
    <t>มีที่นั่งพักผ่อน</t>
  </si>
  <si>
    <t xml:space="preserve">ประชาชนทั่วไป </t>
  </si>
  <si>
    <t xml:space="preserve">ร้อยละ 70 </t>
  </si>
  <si>
    <t>รองรับผู้ค้าได้</t>
  </si>
  <si>
    <t>เพื่อประชาชนได้รับมี</t>
  </si>
  <si>
    <t>มีแหล่งท่อง</t>
  </si>
  <si>
    <t>เที่ยวเพิ่มขึ้น</t>
  </si>
  <si>
    <t>มีสถานที่ท่องเที่ยว</t>
  </si>
  <si>
    <t>รอบฝายกั้นน้ำ</t>
  </si>
  <si>
    <t>มีความสวยงาม</t>
  </si>
  <si>
    <t>รอบอ่างเก็บน้ำ</t>
  </si>
  <si>
    <t>วางท่อส่งน้ำ หมู่ที่ 16</t>
  </si>
  <si>
    <t>ซ่อมแซมหูฝายและฐาน</t>
  </si>
  <si>
    <t>รากคอนกรีตเสริมเหล็ก</t>
  </si>
  <si>
    <t>มีพื้นที่ทำกิจกรรม</t>
  </si>
  <si>
    <t>พร้อมใน</t>
  </si>
  <si>
    <t>การเรียน</t>
  </si>
  <si>
    <t>51 โครงการ</t>
  </si>
  <si>
    <t xml:space="preserve">10 โครงการ </t>
  </si>
  <si>
    <t>3 โครงการ</t>
  </si>
  <si>
    <t>2 โครงการ</t>
  </si>
  <si>
    <t xml:space="preserve"> 11 โครงการ</t>
  </si>
  <si>
    <t xml:space="preserve">   6 โครงการ</t>
  </si>
  <si>
    <t>14 โครงการ</t>
  </si>
  <si>
    <t xml:space="preserve">        8   โครงการ</t>
  </si>
  <si>
    <t>16 โครงการ</t>
  </si>
  <si>
    <t>13 โครงการ</t>
  </si>
  <si>
    <t>ลดปัญหายาเสพ</t>
  </si>
  <si>
    <t>ติดในชุมชนได้</t>
  </si>
  <si>
    <t>มีตลาดจำหน่าย</t>
  </si>
  <si>
    <t>สินค้าทางการ</t>
  </si>
  <si>
    <t>เกษตร</t>
  </si>
  <si>
    <t>ประชาชนมี่ส่วน</t>
  </si>
  <si>
    <t>ร่วมจัดทำแผน</t>
  </si>
  <si>
    <t>มีพื้นที่ใช้สอย</t>
  </si>
  <si>
    <t>บุคลากรมีประสิทธิ</t>
  </si>
  <si>
    <t>ภาพในการทำงาน</t>
  </si>
  <si>
    <t>บุคลากรมี</t>
  </si>
  <si>
    <t>คุณภาพ</t>
  </si>
  <si>
    <t>ศาลา 1 หลัง</t>
  </si>
  <si>
    <t>จัดทำแผนที่</t>
  </si>
  <si>
    <t>ตำบลครบ</t>
  </si>
  <si>
    <t>ทุกหมู่บ้าน</t>
  </si>
  <si>
    <t>บุคคลากรมี</t>
  </si>
  <si>
    <t>ความรู้ในการ</t>
  </si>
  <si>
    <t>สถานที่จอดรถ</t>
  </si>
  <si>
    <t>อาคารเพิ่มขึ้น</t>
  </si>
  <si>
    <t>ป้ายหมู่บ้าน</t>
  </si>
  <si>
    <t>มีสถานที่พัก</t>
  </si>
  <si>
    <t>ผ่อนเพิ่มขึ้น</t>
  </si>
  <si>
    <t>ร้อยละ 80เด็ก</t>
  </si>
  <si>
    <t>มีความรู้</t>
  </si>
  <si>
    <t>อุบัติเหตุลดลง</t>
  </si>
  <si>
    <t>เพื่อป้องกันอุบัติเหตุทางถนน</t>
  </si>
  <si>
    <t>แก่ประชาชนในพื้นที่</t>
  </si>
  <si>
    <t>การติดต่อสื่อ</t>
  </si>
  <si>
    <t>สารรวดเร็ว</t>
  </si>
  <si>
    <t>มีสมาชิก อปพร ที่ผ่าน</t>
  </si>
  <si>
    <t>การฝึกอบรมครบ 2%</t>
  </si>
  <si>
    <t>ผ่านการฝึกอบรม</t>
  </si>
  <si>
    <t>เพื่อให้ความรู้ในการทำงาน</t>
  </si>
  <si>
    <t>ของ อปพร.</t>
  </si>
  <si>
    <t xml:space="preserve"> อปพร.ได้รับ</t>
  </si>
  <si>
    <t>ความรู้เพิ่มขึ้น</t>
  </si>
  <si>
    <t>อาสากู้ชีพ ได้รับ</t>
  </si>
  <si>
    <t>เพื่อให้ประชาชนมีความรู้</t>
  </si>
  <si>
    <t>ความเข้าใจเกี่ยวกับอัคคีภัย</t>
  </si>
  <si>
    <t>มีครุภัณฑ์ วัสดุ อุปกรณ์</t>
  </si>
  <si>
    <t>ในการทำงานครบถ้วน</t>
  </si>
  <si>
    <t>ศูนย์ อปพร.มี</t>
  </si>
  <si>
    <t>อุปกรณ์และ</t>
  </si>
  <si>
    <t>เพื่อให้สมาชิกมีความพร้อม</t>
  </si>
  <si>
    <t>ในการปฏิบัติงาน 24 ชม.</t>
  </si>
  <si>
    <t>เพื่อวางระบบในการปฏิบัติ</t>
  </si>
  <si>
    <t>งานชุดปฎิบัติการแพทย์ฉุกเฉิน</t>
  </si>
  <si>
    <t>เข้าใจในการช่วยเหลือผู้</t>
  </si>
  <si>
    <t>ประสบสาธารณภัย</t>
  </si>
  <si>
    <t>จ้างชุดปฏิบัติการ</t>
  </si>
  <si>
    <t xml:space="preserve">แพทย์ฉุกเฉิน </t>
  </si>
  <si>
    <t>เพื่อให้ อปพร. มีการเตรียม</t>
  </si>
  <si>
    <t>ความพร้อมในการช่วยเหลือ</t>
  </si>
  <si>
    <t>อปพร.มีความ</t>
  </si>
  <si>
    <t>พร้อม</t>
  </si>
  <si>
    <t>รู้ในการช่วย</t>
  </si>
  <si>
    <t>เหลือ</t>
  </si>
  <si>
    <t>บริการทางการแพทย์</t>
  </si>
  <si>
    <t>ทั่วถึง</t>
  </si>
  <si>
    <t>มีชุดปฎิบัติการ</t>
  </si>
  <si>
    <t>แพทย์ฉุกเฉิน</t>
  </si>
  <si>
    <t>ผู้ประสบภัยได้</t>
  </si>
  <si>
    <t>รับความช่วย</t>
  </si>
  <si>
    <t>ราชการกฎหมาย ระเบียบ</t>
  </si>
  <si>
    <t>หลักเกณฑ์วิธีการช่วยเหลือ</t>
  </si>
  <si>
    <t>ประชาชนเกิด</t>
  </si>
  <si>
    <t>มีศูนย์ช่วยเหลือ</t>
  </si>
  <si>
    <t>เพื่อดำเนินการฉีดวัคซีนป้อง</t>
  </si>
  <si>
    <t>กันและควบคุมโรคพิษสุนัขบ้า</t>
  </si>
  <si>
    <t>ประชาชนได้รับการฉีด</t>
  </si>
  <si>
    <t>วัคซีนพิษสุนัขบ้า</t>
  </si>
  <si>
    <t>ได้รับความ</t>
  </si>
  <si>
    <t>เพื่อได้นำความรู้และประสบ</t>
  </si>
  <si>
    <t>การพัฒนาขึ้น</t>
  </si>
  <si>
    <t xml:space="preserve">บุคลากรของ </t>
  </si>
  <si>
    <t>มีความรู้เพิ่ม</t>
  </si>
  <si>
    <t>ศักยภาพในการ</t>
  </si>
  <si>
    <t>ทำงานเพิ่มขึ้น</t>
  </si>
  <si>
    <t>ผู้บริการมีความ</t>
  </si>
  <si>
    <t>เก็บภาษีได้</t>
  </si>
  <si>
    <t>ครบถ้วน</t>
  </si>
  <si>
    <t>มีวัสดุ อุปกรณ์</t>
  </si>
  <si>
    <t>ของ ศพด.</t>
  </si>
  <si>
    <t>ประชาสัมพันธ์</t>
  </si>
  <si>
    <t>บริการถึงที่</t>
  </si>
  <si>
    <t>เพื่อประชาสัมพันธ์กิจกรรม</t>
  </si>
  <si>
    <t>เผยแพร่ข้อมูล</t>
  </si>
  <si>
    <t>ข่าวสารทั้วถึง</t>
  </si>
  <si>
    <t>ลดปัญหาขยะ</t>
  </si>
  <si>
    <t>มีป่าเพิ่มขึ้น</t>
  </si>
  <si>
    <t>รักษาระบบ</t>
  </si>
  <si>
    <t>นิเวศ</t>
  </si>
  <si>
    <t>ลดปัญหา</t>
  </si>
  <si>
    <t>ไฟป่า</t>
  </si>
  <si>
    <t>เพื่อส่งเสริมการมีส่วนร่วมใน</t>
  </si>
  <si>
    <t>การจัดการสิ่งแวดล้อม</t>
  </si>
  <si>
    <t>โครงการรณรงค์การจัดการ</t>
  </si>
  <si>
    <t>ขยะแบบยั่งยืน</t>
  </si>
  <si>
    <t>ขยะ</t>
  </si>
  <si>
    <t>มีป่าไม้เพิ่ม</t>
  </si>
  <si>
    <t xml:space="preserve">เรียนศูนย์การเรียนรู้ฯ  </t>
  </si>
  <si>
    <t>บ้านเหนียก หมู่ที่  2</t>
  </si>
  <si>
    <t>บันไดลงศูนย์</t>
  </si>
  <si>
    <t>รอบสระน้ำสวย</t>
  </si>
  <si>
    <t>งามขึ้น</t>
  </si>
  <si>
    <t>สวยงามขึ้น</t>
  </si>
  <si>
    <t>เพื่อให้มีน้ำใช้ในหมู่บ้าน</t>
  </si>
  <si>
    <t>ท่อ PVC ขนาด 2 นิ้ว</t>
  </si>
  <si>
    <t xml:space="preserve">จำนวน 250 ท่อน </t>
  </si>
  <si>
    <t>พอ</t>
  </si>
  <si>
    <t>มีน้ำเพียง</t>
  </si>
  <si>
    <t>โครงการส่งเสริมกีฬามวยไทย</t>
  </si>
  <si>
    <t>เพื่อห่างไกลยาเสพติด</t>
  </si>
  <si>
    <t>เพื่อเพิ่มทักษะความรู้กีฬา</t>
  </si>
  <si>
    <t>มวยไทย</t>
  </si>
  <si>
    <t xml:space="preserve">เด็ก เยาวชน </t>
  </si>
  <si>
    <t>ห่างไกลยา</t>
  </si>
  <si>
    <t>เด็ก เยาวชนมีความรู้</t>
  </si>
  <si>
    <t>ทักษะมวยไทย ได้รู้</t>
  </si>
  <si>
    <t>เอกลักษร์ของมวยไทย</t>
  </si>
  <si>
    <t>ผู้ใช้เส้นทางได้</t>
  </si>
  <si>
    <t>ประโยชน์ไม่น้อย</t>
  </si>
  <si>
    <t>กว่าร้อยละ 80</t>
  </si>
  <si>
    <t>เขาหลักไก่ - ช่องแก้ว  หมู่ที่ 1</t>
  </si>
  <si>
    <t xml:space="preserve">สวนป่า -บ้านนายเจริญ </t>
  </si>
  <si>
    <t xml:space="preserve">สามแยกควนดินแดง </t>
  </si>
  <si>
    <t xml:space="preserve">แยกนายจำปี หมู่ที่ 8 - </t>
  </si>
  <si>
    <t>หมู่ที่  4</t>
  </si>
  <si>
    <t>ดาดคอนกรีตคันทาง</t>
  </si>
  <si>
    <t xml:space="preserve">ทั้ง2 ข้าง </t>
  </si>
  <si>
    <t>โครงการขุดวางท่อระบายน้ำ</t>
  </si>
  <si>
    <t>บริเวณซอยปั๊มน้ำมัน</t>
  </si>
  <si>
    <t>คอนกรีตกว้าง 6.00 ม</t>
  </si>
  <si>
    <t>ก่อสร้างท่อลอด</t>
  </si>
  <si>
    <t xml:space="preserve">เหลี่ยม คสล. </t>
  </si>
  <si>
    <t>จำนวน 4 จุด</t>
  </si>
  <si>
    <t>ความยาว</t>
  </si>
  <si>
    <t>ข้างละ1,000 ม.</t>
  </si>
  <si>
    <t xml:space="preserve">ก่อสร้างคูระบายน้ำ คสล </t>
  </si>
  <si>
    <t>ปลอดภัยใน</t>
  </si>
  <si>
    <t>การสัญจร</t>
  </si>
  <si>
    <t>แสงสว่างลดปัญหา</t>
  </si>
  <si>
    <t>เพื่อการอุปโภค</t>
  </si>
  <si>
    <t>บริโภคและการ</t>
  </si>
  <si>
    <t xml:space="preserve">ประชาชนมีไฟฟ้า </t>
  </si>
  <si>
    <t>มีน้ำประปาใช้</t>
  </si>
  <si>
    <t>อย่างเพียง</t>
  </si>
  <si>
    <t>ใช้อย่างทั่วถึง</t>
  </si>
  <si>
    <t>บริโภคทั่วถึงและ</t>
  </si>
  <si>
    <t>ประชาชนมีน้ำใช้ใน</t>
  </si>
  <si>
    <t xml:space="preserve">การเกษตรเพียงพอ </t>
  </si>
  <si>
    <t xml:space="preserve">การอุปโภค - </t>
  </si>
  <si>
    <t>โครงการขุดลอกห้วยสาย</t>
  </si>
  <si>
    <t xml:space="preserve">พานพอชลประทานบ้านเขาแร่ </t>
  </si>
  <si>
    <t>ไฟฟ้าแสงสว่างอย่าง</t>
  </si>
  <si>
    <t>โครงการก่อสร้างฝายชะลอ</t>
  </si>
  <si>
    <t xml:space="preserve">น้ำล้นคลองปง - </t>
  </si>
  <si>
    <t>ซ่อมแซมรากฐาน</t>
  </si>
  <si>
    <t>ฝายน้ำ</t>
  </si>
  <si>
    <t>โครงการซ่อมแซมปรับปรุง</t>
  </si>
  <si>
    <t>ระบบประปา หมู่ที่ 5</t>
  </si>
  <si>
    <t>ส่องส่วางภายใน</t>
  </si>
  <si>
    <t xml:space="preserve">ในการเกษตรช่วง </t>
  </si>
  <si>
    <t>ท่วมขัง</t>
  </si>
  <si>
    <t>ฤดูแล้งป้องกันน้ำ</t>
  </si>
  <si>
    <t>ได้รับความสะดวก</t>
  </si>
  <si>
    <t>สบาย</t>
  </si>
  <si>
    <t xml:space="preserve">(งบ อบต. </t>
  </si>
  <si>
    <t>อบจ.)</t>
  </si>
  <si>
    <t xml:space="preserve"> อบจ.)</t>
  </si>
  <si>
    <t>ประชาชนมีน้ำ</t>
  </si>
  <si>
    <t>อุปโภค-บริโภคอย่าง</t>
  </si>
  <si>
    <t>และการเกษตรอย่าง</t>
  </si>
  <si>
    <t>บริโภค อย่าง</t>
  </si>
  <si>
    <t>ได้รับบริการ</t>
  </si>
  <si>
    <t>สาธารณะ</t>
  </si>
  <si>
    <t>สัญจร</t>
  </si>
  <si>
    <t>และปลอดภัยในการ</t>
  </si>
  <si>
    <t>เพื่อการอุปโภคบริโภค</t>
  </si>
  <si>
    <t>ประชาชนมีไฟฟ้าใช้</t>
  </si>
  <si>
    <t>อย่างทั่วถึงคุณภาพ</t>
  </si>
  <si>
    <t>ประชาชนได้ไฟฟ้า</t>
  </si>
  <si>
    <t>ใช้ทุกครัวเรือน</t>
  </si>
  <si>
    <t>ผู้สูงอายุได้ทำกิจกรรม</t>
  </si>
  <si>
    <t>22 โครงการ</t>
  </si>
  <si>
    <t xml:space="preserve"> 6 โครงการ</t>
  </si>
  <si>
    <t>11 โครงการ</t>
  </si>
  <si>
    <t>1.8 แผนงานการเกษตร</t>
  </si>
  <si>
    <t>1.9 แผนงานสังคมสงเคราะห์</t>
  </si>
  <si>
    <t>(รพ.สต.บ้านใน หมู่ที่ 1,</t>
  </si>
  <si>
    <t>46,8,9,10,11,12,</t>
  </si>
  <si>
    <t xml:space="preserve">(รพ.สต.ปากแพรก </t>
  </si>
  <si>
    <t>หมู่ที่ 23,5,7,13,14</t>
  </si>
  <si>
    <t xml:space="preserve">30 ครัวเรือน 16 </t>
  </si>
  <si>
    <t>หมู่บ้าน(ปีละ 480 ครัว)</t>
  </si>
  <si>
    <t>จำนวน 15 คน</t>
  </si>
  <si>
    <t xml:space="preserve">ผู้สูงอายุ </t>
  </si>
  <si>
    <t>จำนวน 100 คนต่อปี</t>
  </si>
  <si>
    <t>ยาหม่องน้ำมันหอมระเหย</t>
  </si>
  <si>
    <t>5.1 แผนงานสร้างความเข้มแข็งของชุมชน</t>
  </si>
  <si>
    <t>3.1 แผนงานการศึกษา</t>
  </si>
  <si>
    <t>3.2 แผนงานการศาสนาวัฒนธรรม</t>
  </si>
  <si>
    <t>3.3 แผนงานสร้างความเข้มแข็งของชุมชน</t>
  </si>
  <si>
    <t>3.4 แผนงานรักษาความสงบภายใน</t>
  </si>
  <si>
    <t>3.7 แผนงานงบกลาง</t>
  </si>
  <si>
    <t>2.2 แผนงานการพาณิชย์</t>
  </si>
  <si>
    <t>กองคลัง,กองช่าง</t>
  </si>
  <si>
    <t>เกณฑ์วิธีการช่วยเหลือ</t>
  </si>
  <si>
    <t xml:space="preserve"> 6  โครงการ</t>
  </si>
  <si>
    <t>4.1 แผนงานเคหะและชุมชน</t>
  </si>
  <si>
    <t>จัดซื้อชุดกิ่งโคมไฟ</t>
  </si>
  <si>
    <t>จำนวน 100 ชุด</t>
  </si>
  <si>
    <t xml:space="preserve">จัดซื้อถังแยกขยะประเภทชุดละ </t>
  </si>
  <si>
    <t>นอกบัญชีราคามาตรฐานครุภัณฑ์</t>
  </si>
  <si>
    <t>จัดซื้อเครื่องหาพิกัดด้วยสัญญาณ</t>
  </si>
  <si>
    <t>จัดซื้อเครื่องเจาะคอนกรีตพร้อม</t>
  </si>
  <si>
    <t xml:space="preserve"> 2 จังหวะ ไม่น้อยกว่า 30 แรงม้า</t>
  </si>
  <si>
    <t>น้ำตกวิภาวดี(น้ำตกบ้านใน)</t>
  </si>
  <si>
    <t>เพื่อป้องกันการพังทลาย</t>
  </si>
  <si>
    <t>ของตลิ่งจากน้ำป่า</t>
  </si>
  <si>
    <t>เพื่อส่งเสริมการท้องเที่ยว</t>
  </si>
  <si>
    <t>โดยทำการเรียงหินกัน</t>
  </si>
  <si>
    <t>ตลิ่ง ระยะทาง 200 ม.</t>
  </si>
  <si>
    <t>มีความร่มรื่น</t>
  </si>
  <si>
    <t>โครงการซ่อมสร้างถนนลาด</t>
  </si>
  <si>
    <t>ยางแอสฟัลท์ติกคอนกรีต</t>
  </si>
  <si>
    <t>สายบ่อลูกรัง-ดอนเสาธง</t>
  </si>
  <si>
    <t>หมู่ที่ 3 -หมู่ที่ 13</t>
  </si>
  <si>
    <t>หมู่ที่ 1 ตำบลปากแพรก</t>
  </si>
  <si>
    <t>เพื่อให้ประชาชนสัญจรไป</t>
  </si>
  <si>
    <t>มาได้สะดวกและปลอดภัย</t>
  </si>
  <si>
    <t>เพื่อขนส่งพืชผลทางเกษตร</t>
  </si>
  <si>
    <t>โดยทำการซ่อมสร้าง</t>
  </si>
  <si>
    <t>ถนนแอสฟัลท์ติกคอนกรีต</t>
  </si>
  <si>
    <t>ยาว 3,000 ม.</t>
  </si>
  <si>
    <t>บริเวณน้ำตกมีความ</t>
  </si>
  <si>
    <t>สายเขาวง หมู่ที่ 12</t>
  </si>
  <si>
    <t>โดยทำการก่อสร้างถนน</t>
  </si>
  <si>
    <t>ลาดยางพาราซีล</t>
  </si>
  <si>
    <t>หมู่ที่ 12 ตำบลปากแพรก</t>
  </si>
  <si>
    <t>โครงการก่อสร้างสะพานข้าม</t>
  </si>
  <si>
    <t>คลองคราม(วังเคียน)</t>
  </si>
  <si>
    <t>หมู่ที่ 11 ตำบลปากแพรก</t>
  </si>
  <si>
    <t>อ.ขนอม จ.นครศรีธรรมราช</t>
  </si>
  <si>
    <t>อ.ดอนสัก ต่อเขต หมู่ที่ 13</t>
  </si>
  <si>
    <t>ตำบลท่าอุแท อ.กาญจนดิษฐ์</t>
  </si>
  <si>
    <t>จังหวัดสุราษฎร์ธานี</t>
  </si>
  <si>
    <t>6 ม.ยาว 50-60 ม.</t>
  </si>
  <si>
    <t xml:space="preserve">คลองวัง หมู่ที่ 12 </t>
  </si>
  <si>
    <t>ต.ปากแพรก อ.ดอนสัก</t>
  </si>
  <si>
    <t xml:space="preserve">สะพานขนาด กว้าง </t>
  </si>
  <si>
    <t>6 ม.ยาว 15-20 ม.</t>
  </si>
  <si>
    <t xml:space="preserve">ข้ามเกาะแตน หมู่ที่ 11 </t>
  </si>
  <si>
    <t>6 ม.ยาว 20-25 ม.</t>
  </si>
  <si>
    <t>สายบ้านใหม่สามัคคี-</t>
  </si>
  <si>
    <t xml:space="preserve">กว้างล่าง 0.50  เมตร </t>
  </si>
  <si>
    <t>รวม 1,120 เมตร</t>
  </si>
  <si>
    <t>(ททจ)</t>
  </si>
  <si>
    <t>ททจ</t>
  </si>
  <si>
    <t>โครงการก่อสร้างถนนที่มี</t>
  </si>
  <si>
    <t xml:space="preserve">ส่วนผสมของยางพารา </t>
  </si>
  <si>
    <t xml:space="preserve"> สายรองเมือง</t>
  </si>
  <si>
    <t>ต่อเขตหมู่ที่ 8 ต.ควนทอง</t>
  </si>
  <si>
    <t>สำหรับงานประมวลผล</t>
  </si>
  <si>
    <t xml:space="preserve">จำนวน 5 เครื่อง </t>
  </si>
  <si>
    <t xml:space="preserve">จัดซื้อเครื่องคอมพิวเตอร์ </t>
  </si>
  <si>
    <t>จำนวน  3  เครื่อง</t>
  </si>
  <si>
    <t>จำนวน  6  เครื่อง</t>
  </si>
  <si>
    <t>จำนวน  1  เครื่อง</t>
  </si>
  <si>
    <t>ถังหมึกพิมพ์ (Ink Tank Printe</t>
  </si>
  <si>
    <t>ท่อ ขนาด 2 ก๊อก</t>
  </si>
  <si>
    <t xml:space="preserve">จำนวน  2  เครื่อง  </t>
  </si>
  <si>
    <t>ศพด.</t>
  </si>
  <si>
    <t xml:space="preserve">คลองกัด </t>
  </si>
  <si>
    <t xml:space="preserve">ขนาด 24,000 บีทียู </t>
  </si>
  <si>
    <t>ขนาด 15,000 บีทียู</t>
  </si>
  <si>
    <t>จำนวน  15  ตัว</t>
  </si>
  <si>
    <t>จำนวน  1 ตัว</t>
  </si>
  <si>
    <t>จำนวน  5  ตัว</t>
  </si>
  <si>
    <t>เลื่อนแบบกระจก ทรงสูง</t>
  </si>
  <si>
    <t>จำนวน  4 ตู้</t>
  </si>
  <si>
    <t>ระดับ 3-4</t>
  </si>
  <si>
    <t xml:space="preserve">จำนวน  4  ตัว   </t>
  </si>
  <si>
    <t xml:space="preserve">จำนวน  7 ตัว   </t>
  </si>
  <si>
    <t xml:space="preserve">จำนวน 1 ตู้   </t>
  </si>
  <si>
    <t>หนังสือ</t>
  </si>
  <si>
    <t xml:space="preserve">จำนวน  2  ตู้   </t>
  </si>
  <si>
    <t>จำนวน 10 ตู้</t>
  </si>
  <si>
    <t xml:space="preserve">จำนวน  12 ตัว   </t>
  </si>
  <si>
    <t>ประถมศึกษา (มี มอก.)</t>
  </si>
  <si>
    <t xml:space="preserve">จำนวน  50 ตัว   </t>
  </si>
  <si>
    <t>(สำหรับนั่งประชุม 22 ที่นั่ง)</t>
  </si>
  <si>
    <t xml:space="preserve">จำนวน  1  ชุด   </t>
  </si>
  <si>
    <t>จำนวน  1  คัน</t>
  </si>
  <si>
    <t xml:space="preserve">จำนวน 4 ชุด </t>
  </si>
  <si>
    <t>ครุภัณฑ์ไฟฟ้า</t>
  </si>
  <si>
    <t>และวิทยุ</t>
  </si>
  <si>
    <t>จัดซื้อรถดับเพลิง 1 คัน</t>
  </si>
  <si>
    <t>จัดซื้อโพเดียมไม้ จำนวน 1 ชุด</t>
  </si>
  <si>
    <t>จัดซื้อตู้เหล็กเก็บเอกสาร บานเลื่อน</t>
  </si>
  <si>
    <t xml:space="preserve">รูปตัววี 1 ข้างถนน </t>
  </si>
  <si>
    <t>ซอยช่องแก้ว หมู่ที่ 15</t>
  </si>
  <si>
    <t>กว้างบน 0.80 ม.</t>
  </si>
  <si>
    <t>กว้างล่าง 0.40 ม.</t>
  </si>
  <si>
    <t>หนา 0.10 ม.</t>
  </si>
  <si>
    <t xml:space="preserve">สมปอง-ศูนย์การเรียนรู้ </t>
  </si>
  <si>
    <t xml:space="preserve">อ่าวสิชล บ้านคลองกัด </t>
  </si>
  <si>
    <t>ศึกษาได้ศึกษาดูงาน</t>
  </si>
  <si>
    <t>ทุกคน</t>
  </si>
  <si>
    <t>3.6 แผนงานงบกลาง</t>
  </si>
  <si>
    <t>3.7 แผนงานบริหารงานทั่วไป</t>
  </si>
  <si>
    <t>3.9 แผนงานสังคมสงเคราะห์</t>
  </si>
  <si>
    <t xml:space="preserve">      อบจ</t>
  </si>
  <si>
    <t>ข.ยุทธศาสตร์การพัฒนาของ อปท.ในเขตจังหวัดที่ 6 การสนับสนุนการท่องเที่ยวและการอนรักษ์ทรัพยากรธรรมชาติและสิ่งแวดล้อม</t>
  </si>
  <si>
    <t>ก.ยุทธศาสตร์จังหวัดที่ 2 การส่งเสริมการท่องเที่ยวที่ยั่งยืน</t>
  </si>
  <si>
    <t>เสริมเหล็ก ซอยโชควิรัตน์</t>
  </si>
  <si>
    <t>ดินแดง</t>
  </si>
  <si>
    <t xml:space="preserve">สายมีชัย-มีโชค หมู่ที่ 9 -  </t>
  </si>
  <si>
    <t>หมู่ที่ 14 ตำบลปากแพรก</t>
  </si>
  <si>
    <t>จัดซื้อเลื่อยวงเดือนไฟฟ้าแบบมือถือ</t>
  </si>
  <si>
    <t>โรงงาน</t>
  </si>
  <si>
    <t xml:space="preserve">จัดซื้อเครื่องขยายเสียง Power </t>
  </si>
  <si>
    <t>Amp ขนาดไม่น้อยกว่า 2,500 w</t>
  </si>
  <si>
    <t>ไมโครโฟนชนิดไร้สาย 2 ตัว พร้อม</t>
  </si>
  <si>
    <t>จัดซื้อถังเก็บน้ำ(ขนาด 2,500 ลิตร)</t>
  </si>
  <si>
    <t>จัดซื้อโต๊ะทำงานเหล็กพร้อมกระจก</t>
  </si>
  <si>
    <t>จัดซื้อเก้าเครื่องคอมพิวเตอร์</t>
  </si>
  <si>
    <t>จัดซื้อเครื่องพิมพ์Mutifuntion</t>
  </si>
  <si>
    <t>จัดซื้อเครื่องปริ้นเลเซอร์ชนิด LED</t>
  </si>
  <si>
    <t>จัดซื้อเครื่องปริ้นขนาด A3</t>
  </si>
  <si>
    <t>จัดซื้อเครื่องรับส่งวิทยุชนิดมือถือ</t>
  </si>
  <si>
    <t>จัดซื้อเครื่องรับส่งวิทยุติดรถยนต์</t>
  </si>
  <si>
    <t>จัดซื้อกล้องถ่ายภาพนิ่งระบบ</t>
  </si>
  <si>
    <t>ดิจิตอลความละเอียด 20 ล้าน</t>
  </si>
  <si>
    <t>จัดซื้อเก้าสำนักงานมีล้อเลื่อน</t>
  </si>
  <si>
    <t xml:space="preserve">บาดาลช่องแก้ว บ้านใน </t>
  </si>
  <si>
    <t xml:space="preserve">โครงการสร้างฝายกั้นน้ำ </t>
  </si>
  <si>
    <t>ช้างคลองเขาวง(ห้วยนายโจ)</t>
  </si>
  <si>
    <t>(แบบกึ่งถาวร) คลองสะพาน</t>
  </si>
  <si>
    <t>ใช้ได้อย่างทั่วถึง</t>
  </si>
  <si>
    <t xml:space="preserve">บ้านดอนทราย - บ่อวัว </t>
  </si>
  <si>
    <t xml:space="preserve">ก่อสร้างระบบประปา </t>
  </si>
  <si>
    <t>ซ.เกาะแตน-ห้วยคุด หมู่ที่ 11</t>
  </si>
  <si>
    <t xml:space="preserve">ซอยบ้านนายสุขุม-เขต หมู่ที่ 8 </t>
  </si>
  <si>
    <t xml:space="preserve">น้ำล้น(ห้วยหลอ) จำนวน 8 จุด </t>
  </si>
  <si>
    <t>น้ำล้น(ห้วยบก) หมู่ที่ 13</t>
  </si>
  <si>
    <t xml:space="preserve">การชะลอน้ำ จำนวน 4 </t>
  </si>
  <si>
    <t>จุด กว้าง 8 ม.สูง 1.5 ม.</t>
  </si>
  <si>
    <t>น้ำล้นห้วยรอง หมู่ที่ 14</t>
  </si>
  <si>
    <t>น้ำล้นห้วยกลาง หมู่ที่ 14</t>
  </si>
  <si>
    <t>สายบ้านใหม่สามัคคี-น้ำตก</t>
  </si>
  <si>
    <t>กลางทอง หมู่ที่ 14</t>
  </si>
  <si>
    <t>โครงการขยายเขตประปา</t>
  </si>
  <si>
    <t>ภูมิภาคบ้านไสยล่างหมู่ที่ 15</t>
  </si>
  <si>
    <t>ห้วยเสียดบน  หมู่ที่ 15</t>
  </si>
  <si>
    <t>โครงการซ่อมแซมฝาย</t>
  </si>
  <si>
    <t>ห้วยหินเพิง หมู่ที่ 15</t>
  </si>
  <si>
    <t>บ้านดอนทราย และ</t>
  </si>
  <si>
    <t>บ้านไสยล่าง หมู่ที่ 15</t>
  </si>
  <si>
    <t>โครงการปรับปรุงหูฝายชะลอ</t>
  </si>
  <si>
    <t>น้ำ บ้านคลองกัด หมู่ที่ 16</t>
  </si>
  <si>
    <t>สามารถดึงดูดความสนใจ</t>
  </si>
  <si>
    <t>ของผู้ปกครองในการที่จะ</t>
  </si>
  <si>
    <t>นำบุตรหลานเข้ามาเรียน</t>
  </si>
  <si>
    <t>ครูและเด็กมีกันสาด</t>
  </si>
  <si>
    <t>ศพด.มีห้องครัวปรุง</t>
  </si>
  <si>
    <t>อาหารที่ถูกสุขลักษณะ</t>
  </si>
  <si>
    <t>ที่ถูกต้อง</t>
  </si>
  <si>
    <t>และเด็กมีพื้นที่สำหรับ</t>
  </si>
  <si>
    <t>ตามแบบที่ อบต.</t>
  </si>
  <si>
    <t>ปากแพรก กำหนด</t>
  </si>
  <si>
    <t>นักเรียนสามารถนำ</t>
  </si>
  <si>
    <t>ความรู้ที่ได้รับไป</t>
  </si>
  <si>
    <t>ประยุกต์ใช้ในชีวิต</t>
  </si>
  <si>
    <t>ประจำวัน</t>
  </si>
  <si>
    <t>ที่เอื้อต่อการจัดการ</t>
  </si>
  <si>
    <t>และแหล่งเรียนรู้ที่เพียง</t>
  </si>
  <si>
    <t>พอกับความต้องการ</t>
  </si>
  <si>
    <t>สมุดอย่างเพียงพอ</t>
  </si>
  <si>
    <t>อุปกรณ์ที่ใช้ในห้อง</t>
  </si>
  <si>
    <t>นักเรียนมีแหล่งเรียนรู้</t>
  </si>
  <si>
    <t>ครูและเด็กมีพื้นที่</t>
  </si>
  <si>
    <t>สำหรับจัดกิจกรรม</t>
  </si>
  <si>
    <t>เด็กได้รับความ</t>
  </si>
  <si>
    <t>มีกันสาดบังแดดฝนครู</t>
  </si>
  <si>
    <t>โรงเรียนมีสภาพแวด</t>
  </si>
  <si>
    <t>ล้อมที่ดี มีบรรยากาส</t>
  </si>
  <si>
    <t>ที่เอื้อต่อการจัด</t>
  </si>
  <si>
    <t>กิจกรรมการเรียนรู้</t>
  </si>
  <si>
    <t>ความสวย</t>
  </si>
  <si>
    <t>งาม</t>
  </si>
  <si>
    <t>1.โรงเรียนได้อาคาร</t>
  </si>
  <si>
    <t xml:space="preserve">เรียนที่ดี ปลอดภัย </t>
  </si>
  <si>
    <t>ห้องเรียนมีความทัน</t>
  </si>
  <si>
    <t>สมัยเหมาะแก่การจัด</t>
  </si>
  <si>
    <t>การเรียนการสอนสอด</t>
  </si>
  <si>
    <t>คล้องกับการปฏิรูปการ</t>
  </si>
  <si>
    <t>ศึกษาสู่ยุคใหม่</t>
  </si>
  <si>
    <t>ที่ดีปลอดภัย ได้ความ</t>
  </si>
  <si>
    <t>รู้ ได้ทำกิจกรรม เสริม</t>
  </si>
  <si>
    <t>หลักสูตรเต็มศักยภาพ</t>
  </si>
  <si>
    <t>ค้นคว้าความรู้จาก</t>
  </si>
  <si>
    <t>แหล่งการเรียนรู้</t>
  </si>
  <si>
    <t>พัฒนาตนเองเป็นไป</t>
  </si>
  <si>
    <t>ตามมาตรฐาน</t>
  </si>
  <si>
    <t>ระบบอินเตอร์เน็ต</t>
  </si>
  <si>
    <t>ความเร็วสูงที่มีประ</t>
  </si>
  <si>
    <t>สิทธิภาพ</t>
  </si>
  <si>
    <t>นักเรียนสามารถนำไป</t>
  </si>
  <si>
    <t>ใช้ในชีวิตประจำวันได้</t>
  </si>
  <si>
    <t>เด็กและเยาวชนใน</t>
  </si>
  <si>
    <t>ตำบลปากแพรกได้รับ</t>
  </si>
  <si>
    <t xml:space="preserve">ความรู้วิชาการ </t>
  </si>
  <si>
    <t xml:space="preserve">การศึกษา สุขภาพ </t>
  </si>
  <si>
    <t>กีฬา อาชีพ</t>
  </si>
  <si>
    <t>นักเรียนได้ร่วมกัน</t>
  </si>
  <si>
    <t>แสดงออกผลงานทาง</t>
  </si>
  <si>
    <t>วิชาการ</t>
  </si>
  <si>
    <t>2.นักเรียนมีอาคารเรียน</t>
  </si>
  <si>
    <t>ที่ปลอดภัยได้ความรู้เต็ม</t>
  </si>
  <si>
    <t>มาตรฐานเตรียมพร้อม</t>
  </si>
  <si>
    <t>เข้าสู่ประชาคมอาเซียน</t>
  </si>
  <si>
    <t>ความรู้มาใช้ในชีวิต</t>
  </si>
  <si>
    <t>สถานศึกษาได้ พัฒนา</t>
  </si>
  <si>
    <t>ขับเคลื่อนหลักสูตร</t>
  </si>
  <si>
    <t>และอุทิศตนในการสอน</t>
  </si>
  <si>
    <t>และพัฒนานักเรียน</t>
  </si>
  <si>
    <t>มีหลังคาป้องกันเครื่อง</t>
  </si>
  <si>
    <t>เล่นและทางเชื่อม</t>
  </si>
  <si>
    <t>ระหว่างอาคารเพื่อใช้</t>
  </si>
  <si>
    <t>เป็นพื้นในการป้อง</t>
  </si>
  <si>
    <t>กันแดดและฝนให้กับ</t>
  </si>
  <si>
    <t>นักเรียนและครู</t>
  </si>
  <si>
    <t>ศพด.บ้านคอกช้างมี</t>
  </si>
  <si>
    <t xml:space="preserve">ห้องเรียน 2 ห้อง </t>
  </si>
  <si>
    <t>มีการติดตั้งมุ้งลวด</t>
  </si>
  <si>
    <t>ให้เรียบร้อย</t>
  </si>
  <si>
    <t>ขนาดพื้นที่ 7,213</t>
  </si>
  <si>
    <t xml:space="preserve"> ต.รม.</t>
  </si>
  <si>
    <t>มาตรฐานในการเล่น</t>
  </si>
  <si>
    <t>กีฬา</t>
  </si>
  <si>
    <t>มีห้องน้ำใว้บริการ</t>
  </si>
  <si>
    <t>ประชาชนที่มาร่วมใน</t>
  </si>
  <si>
    <t>งานกีฬา</t>
  </si>
  <si>
    <t>ครูโรงเรียนบ้าน</t>
  </si>
  <si>
    <t xml:space="preserve">เด็กกล้าแสดงออก </t>
  </si>
  <si>
    <t>มีสุขภาพร่างกาย</t>
  </si>
  <si>
    <t>แข็งแรงมีความรัก</t>
  </si>
  <si>
    <t>ความสามัคคีเด็กรู้จักใช้</t>
  </si>
  <si>
    <t>เวลาว่างให้เป็นประ</t>
  </si>
  <si>
    <t>โยชน์ห่างไกลยาเสพติด</t>
  </si>
  <si>
    <t>มีสุขภาพร่างกายแข็ง</t>
  </si>
  <si>
    <t>แรงมีความรักความ</t>
  </si>
  <si>
    <t>สามัคคีเด็กรู้จักใช้เวลา</t>
  </si>
  <si>
    <t>ว่างให้เป็น</t>
  </si>
  <si>
    <t>ปากแพรกมีความรู้</t>
  </si>
  <si>
    <t>ศิลปวัฒนธรรมท้องถิ่น</t>
  </si>
  <si>
    <t xml:space="preserve"> (ตามแบบ อบต.กำหนด)</t>
  </si>
  <si>
    <t>ก่อสร้างอาคารขนาด</t>
  </si>
  <si>
    <t>กว้าง 8  ม. ยาว 16 ม.</t>
  </si>
  <si>
    <t xml:space="preserve">จำนวน 1 หลัง </t>
  </si>
  <si>
    <t>ตามแบบฯ</t>
  </si>
  <si>
    <t>ที่จัดทำกิจกรรม</t>
  </si>
  <si>
    <t>ในการประชุม</t>
  </si>
  <si>
    <t>ก่อสร้างอาคารอเนก</t>
  </si>
  <si>
    <t xml:space="preserve">ประสงค์จำนวน 1 หลัง </t>
  </si>
  <si>
    <t>ตามแบบอบต.กำหนด</t>
  </si>
  <si>
    <t>กันการเกิด</t>
  </si>
  <si>
    <t>1.ที่ทำการองค์การบริหาร</t>
  </si>
  <si>
    <t>ของโรคติดต่อ</t>
  </si>
  <si>
    <t>ประชาชนปลอดภัย</t>
  </si>
  <si>
    <t>จากโรคติดต่อ</t>
  </si>
  <si>
    <t>กายที่แข็งแรง ใช้เวลา</t>
  </si>
  <si>
    <t>ให้เกิดประโยชน์</t>
  </si>
  <si>
    <t>ประชาชนมีน้ำสะอาด</t>
  </si>
  <si>
    <t>ใช้อุปโภค บริโภค</t>
  </si>
  <si>
    <t>ป้องกันการเป็น</t>
  </si>
  <si>
    <t>ได้รับการการเฝ้าระวัง</t>
  </si>
  <si>
    <t xml:space="preserve">ให้ นมบุตร) </t>
  </si>
  <si>
    <t>พื้นที่ได้ตระหนักและ</t>
  </si>
  <si>
    <t>เห็นความสำคัญของ</t>
  </si>
  <si>
    <t>การตรวจคัด30-60</t>
  </si>
  <si>
    <t xml:space="preserve"> ปี ในพื้นที่ได้</t>
  </si>
  <si>
    <t>๓๐–๗๐ ปี ในพื้นที่ได้</t>
  </si>
  <si>
    <t>เรือน ร้อยละ 80</t>
  </si>
  <si>
    <t>๓๐ -๖๐ ปี ในพื้นที่ได้</t>
  </si>
  <si>
    <t>๓๐- ๖๐ ปี ในพื้นที่ได้</t>
  </si>
  <si>
    <t>เพื่อส่งเสริมให้หญิง</t>
  </si>
  <si>
    <t>ตั้งครรภ์ให้ได้รับการฝาก</t>
  </si>
  <si>
    <t>ครรภ์ตามเกณฑ์และได้</t>
  </si>
  <si>
    <t>รับการดูแลสุขภาพตลอด</t>
  </si>
  <si>
    <t xml:space="preserve">เป้าหมาย 70 </t>
  </si>
  <si>
    <t>และวัสดุอุปกรณ์</t>
  </si>
  <si>
    <t>สะอาดถูกสุขลักษณะ</t>
  </si>
  <si>
    <t>สมาชิกตัวแทนในครัว</t>
  </si>
  <si>
    <t>เรือนเป้าหมาย 70 ครัว</t>
  </si>
  <si>
    <t xml:space="preserve"> เรือน ครัวเรือนละ 1คน</t>
  </si>
  <si>
    <t>รับการฝากครรภ์ตามเกณฑ์</t>
  </si>
  <si>
    <t>และได้และได้รับการดูแล</t>
  </si>
  <si>
    <t xml:space="preserve">สุขภาพตลอดอายุครรภ์ </t>
  </si>
  <si>
    <t>การและสุขภาพเด็กของสมเด็จ</t>
  </si>
  <si>
    <t>ร้อยละ 100 จาก</t>
  </si>
  <si>
    <t>กลุ่มเป้าหมาย 70</t>
  </si>
  <si>
    <t xml:space="preserve"> ครัวเรือน</t>
  </si>
  <si>
    <t>เรือน70 คนครัว</t>
  </si>
  <si>
    <t xml:space="preserve">เรือนละ 1 คน  </t>
  </si>
  <si>
    <t>ระวังติดตามทางโภชนาการ</t>
  </si>
  <si>
    <t>เรือน 70 คน</t>
  </si>
  <si>
    <t>0-3ปีได้รับการเฝ้าระวัง</t>
  </si>
  <si>
    <t>พระเทพฯ หมู่ที่ 12</t>
  </si>
  <si>
    <t>ให้ได้รับการฝากครรภ์ตามเกณฑ์</t>
  </si>
  <si>
    <t xml:space="preserve">กลุ่มเป้าหมาย 70 </t>
  </si>
  <si>
    <t xml:space="preserve"> ๒๐ คน (หญิงมีครรภ์) </t>
  </si>
  <si>
    <r>
      <t>สมาชิกตันแทนใน</t>
    </r>
    <r>
      <rPr>
        <sz val="13"/>
        <color rgb="FF000000"/>
        <rFont val="TH SarabunIT๙"/>
        <family val="2"/>
      </rPr>
      <t xml:space="preserve">ครัว </t>
    </r>
  </si>
  <si>
    <t>เรือน เป้าหมาย ๔0 ครัว</t>
  </si>
  <si>
    <t xml:space="preserve">เรือน ครัวเรือนละ1 คน  </t>
  </si>
  <si>
    <t>เหลือทำให้คุณภาพ</t>
  </si>
  <si>
    <t>ผู้พิการได้รับการช่วย</t>
  </si>
  <si>
    <t>สงเคราะห์ทำให้</t>
  </si>
  <si>
    <t>คุณภาพชีวิตดีขี้น</t>
  </si>
  <si>
    <t>มีสิทธิได้รับบำเหน็จ</t>
  </si>
  <si>
    <t>นำความรู้มาถ่ายทอด</t>
  </si>
  <si>
    <t>ให้ประชาชนในพื้นที่ได้</t>
  </si>
  <si>
    <t>และสุขภาพจิตที่</t>
  </si>
  <si>
    <t>ครอบครัวผู้สูงอายุมี</t>
  </si>
  <si>
    <t>การปลูกพืชผักสวน</t>
  </si>
  <si>
    <t>ครัวสำหรับใช้ประกอบ</t>
  </si>
  <si>
    <t>หมักขยะ ทำปุ๋ย เพื่อ</t>
  </si>
  <si>
    <t>ผู้สูงอายุได้รับการ</t>
  </si>
  <si>
    <t>พัฒนาสุขภาพอนามัย</t>
  </si>
  <si>
    <t>และคุณภาพชีวิต</t>
  </si>
  <si>
    <t>กลุ่มอาชีพสามรถจักสาน</t>
  </si>
  <si>
    <t>เส้นพลาสติกเพื่อ</t>
  </si>
  <si>
    <t>ประกอบอาชีพได้</t>
  </si>
  <si>
    <t>เพื่อประชาชนได้มีสถาน</t>
  </si>
  <si>
    <t>ที่สะดวกในการปลอดภัย</t>
  </si>
  <si>
    <t xml:space="preserve">โครงการบุกเบิกถนนสาย </t>
  </si>
  <si>
    <t xml:space="preserve">ศ.สมช.- แยก นางสาวสุนีย์ </t>
  </si>
  <si>
    <t>สายศ.สมช. หมู่ที่ 8</t>
  </si>
  <si>
    <t xml:space="preserve">สายเขาวง  - บ้านนายเสน่ห์ </t>
  </si>
  <si>
    <t xml:space="preserve">โครงการซ่อมแซมถนน </t>
  </si>
  <si>
    <t xml:space="preserve">สายสามแยกเขาวง - </t>
  </si>
  <si>
    <t>บ้านนายประเสริฐ หมู่ที่  8</t>
  </si>
  <si>
    <t xml:space="preserve">ซอยน้องใหม่บ้านท่าโก </t>
  </si>
  <si>
    <t>คลองห้วยอ้อ หมู่ที่  9</t>
  </si>
  <si>
    <t xml:space="preserve">แอสฟัลท์ติกคอนกรีต สายบ้าน </t>
  </si>
  <si>
    <t>ห้วย ทรายขาว -  ห้วยบก</t>
  </si>
  <si>
    <t xml:space="preserve"> หมู่ที่  10</t>
  </si>
  <si>
    <t>สายคลองคราม-วังเคียน หมู่ที่ 11</t>
  </si>
  <si>
    <t xml:space="preserve">หมู่ 13- -หมู่ 3 </t>
  </si>
  <si>
    <t>ความพร้อมใน</t>
  </si>
  <si>
    <t>ประทานอาหารตาม</t>
  </si>
  <si>
    <t>หลักโภชนาการอย่าง</t>
  </si>
  <si>
    <t>ความพร้อมในการ</t>
  </si>
  <si>
    <t>เรียนการสอน</t>
  </si>
  <si>
    <t>โรงเรียนมีหลักสูตร</t>
  </si>
  <si>
    <t>สถานศึกษาที่สอด</t>
  </si>
  <si>
    <t>คล้องกับต้องการของ</t>
  </si>
  <si>
    <t>ผู้เรียนและชุมชน</t>
  </si>
  <si>
    <t>โครงการก่อสร้างถนนชั้นรองพื้น</t>
  </si>
  <si>
    <t>ทางสายทุ่งเสม็ด-คลองระบายน้ำ</t>
  </si>
  <si>
    <t>ชลประทาน หมู่ที่ 7</t>
  </si>
  <si>
    <t xml:space="preserve">ขนาดกว้าง 5 ม. </t>
  </si>
  <si>
    <t>ยาว 900 ม.</t>
  </si>
  <si>
    <t>หนา 0.02 ม.</t>
  </si>
  <si>
    <t>เสริมเหล็กสายทุ่งเสม็ด-</t>
  </si>
  <si>
    <t>คลองระบายน้ำ หมู่ที่ 7</t>
  </si>
  <si>
    <t xml:space="preserve">ขนาดกว้าง 4 ม. </t>
  </si>
  <si>
    <t>เข้าศูนย์พัฒนาเด็กเล็ก</t>
  </si>
  <si>
    <t>บ้านคอกช้าง หมู่ที่  5</t>
  </si>
  <si>
    <t>สายคลองน้อย-น้ำตกกลางทอง</t>
  </si>
  <si>
    <t>โครงการก่อสร้างระบบปา</t>
  </si>
  <si>
    <t xml:space="preserve">สายเขาแร่-ชลประทาน </t>
  </si>
  <si>
    <t>หมู่ที่ 3 ซอยอู่ช่างแก้ว</t>
  </si>
  <si>
    <t>โครงการก่อสร้างท่อเหลี่ยม</t>
  </si>
  <si>
    <t xml:space="preserve">บริเวณบ้านนายนิพนธ์ </t>
  </si>
  <si>
    <t>จงไกรจักร หมู่ที่ 5</t>
  </si>
  <si>
    <t>การแพทย์</t>
  </si>
  <si>
    <t>โครงการขยายเขตท่อเมน</t>
  </si>
  <si>
    <t xml:space="preserve"> บ้านเหนียก หมู่ที่ 2 </t>
  </si>
  <si>
    <t>ประปา ซอยคีรีวงค์-ไชยคราม</t>
  </si>
  <si>
    <t>ซอยโชค-วิรัตน์</t>
  </si>
  <si>
    <t>บุกเบิกยกระดับคันทาง</t>
  </si>
  <si>
    <t>ผิวจราจรหินผุ</t>
  </si>
  <si>
    <t>โครงการปรับปรุงห้องน้ำ</t>
  </si>
  <si>
    <t>ห้องส้วม อบต.ปากแพรก</t>
  </si>
  <si>
    <t>ยาว 45 ม.</t>
  </si>
  <si>
    <t xml:space="preserve">โรงจอดรถของ </t>
  </si>
  <si>
    <t xml:space="preserve">อบต.ปากแพรก  </t>
  </si>
  <si>
    <t>เพื่อปรับปรุงห้องน้ำให้</t>
  </si>
  <si>
    <t>ห้องน้ำจำนวน 4 ห้อง</t>
  </si>
  <si>
    <t>มีห้องน้ำที่สะอาด</t>
  </si>
  <si>
    <t>ห้องน้ำได้รับ</t>
  </si>
  <si>
    <t>การปรับปรุง</t>
  </si>
  <si>
    <t>สามารถใช้การได้ตามปกติ</t>
  </si>
  <si>
    <t>กว้าง 5.00 ม.ยาว 1,000 ม.</t>
  </si>
  <si>
    <t xml:space="preserve"> กว้าง 4.00  ม</t>
  </si>
  <si>
    <t>โครงการซ่อมแซมคอสะพาน</t>
  </si>
  <si>
    <t xml:space="preserve">ข้ามคลองเขาพระอินทร์ </t>
  </si>
  <si>
    <t>เสริมเหล็ก ซอยโชค-วิรัตน์</t>
  </si>
  <si>
    <t>(401 เก่า) บ้านเขาพระอินทร์</t>
  </si>
  <si>
    <t>ขนาดกว้าง 4.00 ม.</t>
  </si>
  <si>
    <t>'-โครงการปรับปรุงภาวะโภชนา</t>
  </si>
  <si>
    <t>83</t>
  </si>
  <si>
    <t>84</t>
  </si>
  <si>
    <t xml:space="preserve">เครื่องพิมพ์  Epson L1455 + Ink </t>
  </si>
  <si>
    <t>จัดซื้อตู้เหล็กขนาด 2 บาน มีมือจับ</t>
  </si>
  <si>
    <t>จัดซื้อเครื่องสำรองไฟ ขนาด 800 VA</t>
  </si>
  <si>
    <t>เสริมเหล็ก สายหน้าถ้ำ หมู่ที่ 11</t>
  </si>
  <si>
    <t xml:space="preserve">ขนาดกว้าง  4.00 ม. </t>
  </si>
  <si>
    <t>ยาว 850 ม.</t>
  </si>
  <si>
    <t>169 โครงการ</t>
  </si>
  <si>
    <r>
      <t xml:space="preserve">จัดซื้อเก้าอี้เอนกประสงค์ </t>
    </r>
    <r>
      <rPr>
        <sz val="12"/>
        <color theme="1"/>
        <rFont val="TH SarabunIT๙"/>
        <family val="2"/>
      </rPr>
      <t>จำนวน 30 ตัว</t>
    </r>
  </si>
  <si>
    <t>กระจก จำนวน 12 ตัว</t>
  </si>
  <si>
    <r>
      <t xml:space="preserve">จัดซื้อโต๊ะทำงานรูปตัวแอล </t>
    </r>
    <r>
      <rPr>
        <sz val="12"/>
        <color theme="1"/>
        <rFont val="TH SarabunIT๙"/>
        <family val="2"/>
      </rPr>
      <t>จำนวน 1 ตัว</t>
    </r>
  </si>
  <si>
    <t>จำนวน 1 ตัว นอกบัญชีราคามาตรฐานครุภัณฑ์</t>
  </si>
  <si>
    <t>จำนวน 2 ตัว นอกบัญชีราคามาตรฐานครุภัณฑ์</t>
  </si>
  <si>
    <t>4 ใบ จำนวน 2 ชุด</t>
  </si>
  <si>
    <t xml:space="preserve">จัดซื้อเครื่องพ่นยา ขนาด 3.5 แรงม้า จำนวน </t>
  </si>
  <si>
    <t>พร้อมอุปกรณ์ครบชุด จำนวน 4 ชุด</t>
  </si>
  <si>
    <t>จัดซื้อเครื่องสำรองไฟ 7 เครื่อง</t>
  </si>
  <si>
    <t xml:space="preserve">ชนิด LED ขาวดำ(18 หน้า/นาที จำนวน </t>
  </si>
  <si>
    <t>3 เครื่อง เกณฑ์ราคากลางคุณลักษณะ</t>
  </si>
  <si>
    <t>ภายในเครื่องเดียวกัน จำนวน 1 เครื่อง</t>
  </si>
  <si>
    <t>มีระบบฟอกอากาศ จำนวน 2 เครื่อง</t>
  </si>
  <si>
    <t>จัดซื้อโต๊ะอเนกประสงค์ขาพับได้ จำนวน 5 ตัว</t>
  </si>
  <si>
    <t>จัดซื้อรถตู้พยาบาล  จำนวน 1 คัน</t>
  </si>
  <si>
    <t>จัดซื้อรถยนต์กู้ภัยเคลื่อนที่เร็ว จำนวน 1 คัน</t>
  </si>
  <si>
    <r>
      <t xml:space="preserve">จัดซื้อเตรื่องยนต์ติดท้ายเรือ </t>
    </r>
    <r>
      <rPr>
        <sz val="12"/>
        <color theme="1"/>
        <rFont val="TH SarabunIT๙"/>
        <family val="2"/>
      </rPr>
      <t>จำนวน 1 เครื่อง</t>
    </r>
  </si>
  <si>
    <t>จัดซื้อหุ่นฝึก CPR จำนวน 1 ตัว</t>
  </si>
  <si>
    <t xml:space="preserve">จัดซื้อถังแช่น้ำแข็งขนาด 200 ลิตร </t>
  </si>
  <si>
    <t>จำนวน 1 ถัง นอกบัญชีราคามาตรฐานครุภัณฑ์</t>
  </si>
  <si>
    <t>Tank 1 จำนวน 1 เครื่อง</t>
  </si>
  <si>
    <t>ชนิดบิด จำนวน 24 ตู้</t>
  </si>
  <si>
    <t>จัดซื้อตู้เหล็กแบบ 4 ลิ้นชักจำนวน 15 ตู้</t>
  </si>
  <si>
    <t>จำนวน 4 ตัว เกณฑ์ราคากลางคุณลักษณะ</t>
  </si>
  <si>
    <t>จัดซื้อรถบรรทุก(ดีเซล) จำนวน 1 คัน</t>
  </si>
  <si>
    <t xml:space="preserve">จัดซื้อถังแรงดัน(ขนาด 500 ลิตร) </t>
  </si>
  <si>
    <t>จำนวน 6 ถัง นอกบัญชีราคามาตรฐานครุภัณฑ์</t>
  </si>
  <si>
    <t>จำนวน 4 ถัง นอกบัญชีราคามาตรฐานครุภัณฑ์</t>
  </si>
  <si>
    <t>จัดซื้อบรรทุก 6  ล้อ 6 ตัน จำนวน 1 คัน</t>
  </si>
  <si>
    <t>จัดซื้อรถบรรทุกเทเลอร์  จำนวน 1 คัน</t>
  </si>
  <si>
    <t xml:space="preserve">จัดซื้อชุดอากาศยานไร้คนขับ </t>
  </si>
  <si>
    <t>จำนวน 1 เครื่อง นอกบัญชีราคามาตรฐานครุภัณฑ์</t>
  </si>
  <si>
    <t>พิกเซล จำนวน 1 ตัว</t>
  </si>
  <si>
    <t>ชุดส่งสัญญาณ จำนวน 1 ชุด</t>
  </si>
  <si>
    <t>5 วัตต์ จำนวน 10 ตัว</t>
  </si>
  <si>
    <t>25 วัตต์ จำนวน 1 ตัว</t>
  </si>
  <si>
    <t>จัดซื้อเครื่องตรวจสอบน้ำ จำนวน 1 เครื่อง</t>
  </si>
  <si>
    <t>หัวเจาะ จำนวน 1 เครื่อง</t>
  </si>
  <si>
    <t>จัดซื้อสว่านไฟฟ้า 3 ระบบ จำนวน 1 ตัว</t>
  </si>
  <si>
    <t>จัดซื้อเครื่องสำรองไฟ จำนวน 2 เครื่อง</t>
  </si>
  <si>
    <t xml:space="preserve"> จำนวน 1 กล้อง </t>
  </si>
  <si>
    <t>จัดซื้อกล้องถ่ายภาพคอมแพค</t>
  </si>
  <si>
    <t>จัดซื้อรถแบคโฮ จำนวน 1 คัน</t>
  </si>
  <si>
    <t>จัดซื้อรถบรรทุกเลเลอร์ จำนวน 1 คัน</t>
  </si>
  <si>
    <t>จัดซื้อรถบรรทุก 6 ล้อ จำนวน 1 คัน</t>
  </si>
  <si>
    <t>(inkjet) จำนวน 1 เครื่อง</t>
  </si>
  <si>
    <t>ขาวดำสำหรับกระดาษ ขนาด A3</t>
  </si>
  <si>
    <t>จำนวน 1 เครื่อง เกณฑ์ราคากลางคุณลักษณะ</t>
  </si>
  <si>
    <t xml:space="preserve">ขาวดำสำหรับกระดาษขนาดA3 </t>
  </si>
  <si>
    <t>แบบฉีดหมึก(inkjet) จำนวน 1 เครื่อง</t>
  </si>
  <si>
    <t>พร้อมอุปกรณ์ครบชุด จำนวน 1 เครื่อง</t>
  </si>
  <si>
    <t>จัดซื้อเก้าอี้สำนักงาน จำนวน 2 ตัว</t>
  </si>
  <si>
    <t>จำนวน 3 ตัว นอกบัญชีราคามาตรฐานครุภัณฑ์</t>
  </si>
  <si>
    <t xml:space="preserve">1 ชุด </t>
  </si>
  <si>
    <t>7 ลำ นอกบัญชีราคามาตรฐานครุภัณฑ์</t>
  </si>
  <si>
    <t>น้ำตกกลางทองและ</t>
  </si>
  <si>
    <t>อ่างเก็บน้ำ บ้านใหม่สามัคคี</t>
  </si>
  <si>
    <t>จัดซื้อถังลมขนาด 50 L พร้อมสาย</t>
  </si>
  <si>
    <t>ขนาด 7 นิ้ว 1,000 w จำนวน 1 เครื่อง</t>
  </si>
  <si>
    <t>จัดซื้อปืนลมขาเดี่ยว F30 จำนวน 1 อัน</t>
  </si>
  <si>
    <t>จัดซื้อปืนลมขาเดี่ยว ST 64 จำนวน 1 อัน</t>
  </si>
  <si>
    <t xml:space="preserve">สายคอกช้าง-ดอนเสาธง </t>
  </si>
  <si>
    <t>หมุ่ที่ 7</t>
  </si>
  <si>
    <t xml:space="preserve">เสริมเหล็ก สายควนช้างร้อง </t>
  </si>
  <si>
    <t xml:space="preserve">หมู่ที่ 11 เชื่อมต่อ หมู่ที่ 2 </t>
  </si>
  <si>
    <r>
      <t xml:space="preserve">แอสฟัลท์ติกคอนกรีต </t>
    </r>
    <r>
      <rPr>
        <sz val="13"/>
        <color theme="1"/>
        <rFont val="TH SarabunIT๙"/>
        <family val="2"/>
      </rPr>
      <t>สายเขาวง</t>
    </r>
  </si>
  <si>
    <t>พร้อมก่อสร้างคูระบายน้ำ คสล</t>
  </si>
  <si>
    <t xml:space="preserve">สายคลองน้อย-น้ำตกกลางทอง </t>
  </si>
  <si>
    <t xml:space="preserve"> หมู่ที่ 14</t>
  </si>
  <si>
    <t xml:space="preserve">คอนกรีต สายอ่าวสิชล </t>
  </si>
  <si>
    <t>แอสฟัลท์ติกคอนกรีต สาย</t>
  </si>
  <si>
    <t>โครงการโรงเรียนผู้สูงอายุ</t>
  </si>
  <si>
    <t>สมทบกองทุนเงินทดแทน</t>
  </si>
  <si>
    <t>เพื่อสมทบกองทุนเงินทดแทน</t>
  </si>
  <si>
    <t>ได้รับเงิน</t>
  </si>
  <si>
    <t>สมทบ</t>
  </si>
  <si>
    <t>โครงการปรับปรุง/ซ่อมแซม</t>
  </si>
  <si>
    <t>อาคารเรียนอาคารประกอบ</t>
  </si>
  <si>
    <t>เด็กนักเรียนได้มีห้องน้ำ</t>
  </si>
  <si>
    <t>ห้องส้วมที่ถูกสุขลักษณะ</t>
  </si>
  <si>
    <t xml:space="preserve">      3.1 แผนงานการศาสนาวัฒนธรรมและนันทนาการ</t>
  </si>
  <si>
    <t>ม.8</t>
  </si>
  <si>
    <t>การศึกษา</t>
  </si>
  <si>
    <t xml:space="preserve">ดื่มได้ </t>
  </si>
  <si>
    <t>เพื่อปรับปรุงอาคารให้มี</t>
  </si>
  <si>
    <t>ความสะอาดเรียบร้อย</t>
  </si>
  <si>
    <t>เอนกประสงค์ ขนาด</t>
  </si>
  <si>
    <t xml:space="preserve"> 20x40 ม.1 สนาม</t>
  </si>
  <si>
    <t>ผู้ติดยาลดลง</t>
  </si>
  <si>
    <t xml:space="preserve">4   ยุทธศาสตร์การพัฒนาด้านการส่งเสริม และพัฒนาแหล่งท่องเที่ยว </t>
  </si>
  <si>
    <t>ดาวเทียมแบบพกพา จำนวน 1 เครื่อง</t>
  </si>
  <si>
    <t>จัดซื้อสว่านกระแทกไร้สาย  จำนวน 1 ตัว</t>
  </si>
  <si>
    <t xml:space="preserve">จัดซื้อชุดรับแขก (โซฟาหนัง) จำนวน </t>
  </si>
  <si>
    <t>1 ชุด นอกบัญชีราคามาตรฐานครุภัณฑ์</t>
  </si>
  <si>
    <t>จัดซื้อกล้องวงจรปิด 4 หัว 1 ชุด</t>
  </si>
  <si>
    <t>ความละเอียด 20 ล้านพิเซล 1 กล้อง</t>
  </si>
  <si>
    <t>D-447 จำนวน 1 ชุด</t>
  </si>
  <si>
    <t>จำนวน  4  ตู้</t>
  </si>
  <si>
    <t>ระดับ 1-2 จำนวน 2 ตัว</t>
  </si>
  <si>
    <t>จัดซื้อเก้าอี้สำนักงานมีล้อเลื่อน (พนักพิงสูง)</t>
  </si>
  <si>
    <t xml:space="preserve">จัดซื้อโต๊ะคอมพิวเตอร์ </t>
  </si>
  <si>
    <t>จัดซื้อตู้เหล็กเก็บเอกสาร ชนิด 2 บาน</t>
  </si>
  <si>
    <t xml:space="preserve">จัดซื้อโต๊ะทำงานเหล็ก </t>
  </si>
  <si>
    <t xml:space="preserve">จัดซื้อชั้นวางแฟ้มเหล็ก 2 ชั้น </t>
  </si>
  <si>
    <t>จัดซื้อตู้เก็บเอกสารเหล็ก พร้อมชั้นวาง</t>
  </si>
  <si>
    <t>จัดซื้อตู้เอกสาร 3 ลิ้นชัก</t>
  </si>
  <si>
    <t>จัดซื้อพัดลมติดฝาผนัง</t>
  </si>
  <si>
    <t>จัดซื้อชุดโต๊ะเก้าอี้นักเรียนชั้น</t>
  </si>
  <si>
    <t xml:space="preserve">จัดซื้อชุดโต๊ะประชุม </t>
  </si>
  <si>
    <t>จัดซื้อรถบรรทุก (ดีเซล)</t>
  </si>
  <si>
    <t>จัดซื้อเครื่องเล่นดีวีดี</t>
  </si>
  <si>
    <t xml:space="preserve">จัดซื้อเครื่องปรับอากาศ แบบติดผนัง </t>
  </si>
  <si>
    <t>จัดซื้อตู้เสื้อผ้าบานเลื่อนกระจกใส</t>
  </si>
  <si>
    <t>จัดซื้อเครื่องทำน้ำเย็น/น้ำร้อน แบบต่อ</t>
  </si>
  <si>
    <t>จัดซื้อเครื่องพิมพ์แบบฉีดหมึกพร้อมติดตั้ง</t>
  </si>
  <si>
    <t xml:space="preserve">จัดซื้อเครื่องพิมพ์เลเซอร์ หรือ LED ขาวดำ </t>
  </si>
  <si>
    <t>จัดซื้อจัดซื้อเครื่องสำรองไฟฟ้า</t>
  </si>
  <si>
    <t>จัดซื้อเครื่องคอมพิวเตอร์โน้ตบุ๊ก</t>
  </si>
  <si>
    <t>ยาว 190 ม.</t>
  </si>
  <si>
    <t>ยาว 800 ม.</t>
  </si>
  <si>
    <t>ยาว 250 ม.</t>
  </si>
  <si>
    <t>ยาว  700 ม.</t>
  </si>
  <si>
    <t>ยาว 80 ม.</t>
  </si>
  <si>
    <t>ยาว 180 ม.</t>
  </si>
  <si>
    <t>ยาว 1,200 ม.</t>
  </si>
  <si>
    <t xml:space="preserve">ยาว 1,250 ม. </t>
  </si>
  <si>
    <t xml:space="preserve">ยาว 300 ม. </t>
  </si>
  <si>
    <t xml:space="preserve">ยาว 120 ม. </t>
  </si>
  <si>
    <t>ยาว 550 ม.</t>
  </si>
  <si>
    <t>ยาว 1,600 ม.</t>
  </si>
  <si>
    <t>ยาว  180 ม.</t>
  </si>
  <si>
    <t>ยาว 10 ม.</t>
  </si>
  <si>
    <t>ยาว 1,500 ม.</t>
  </si>
  <si>
    <t>ยาว 1,050 ม.</t>
  </si>
  <si>
    <t xml:space="preserve">ยาว 1,900  ม. </t>
  </si>
  <si>
    <t>ยาว 250  ม.</t>
  </si>
  <si>
    <t>ยาว  900  ม.</t>
  </si>
  <si>
    <t xml:space="preserve"> ยาว 30 ม.</t>
  </si>
  <si>
    <t>ยาว 150 ม.</t>
  </si>
  <si>
    <t>ยาว 1,350 ม.</t>
  </si>
  <si>
    <t>ยาว 400  ม.</t>
  </si>
  <si>
    <t>ยาว 400 ม.</t>
  </si>
  <si>
    <t>ยาว 450 ม.</t>
  </si>
  <si>
    <t>ยาว  550 ม.</t>
  </si>
  <si>
    <t>ยาว  600 ม.</t>
  </si>
  <si>
    <t>ยาว  800  ม.</t>
  </si>
  <si>
    <t>ยาว  600  ม.</t>
  </si>
  <si>
    <t>ยาว 350 ม.</t>
  </si>
  <si>
    <t>ยาว 1,200 ม</t>
  </si>
  <si>
    <t xml:space="preserve">ยาว1,200 ม. </t>
  </si>
  <si>
    <t xml:space="preserve">ยาว 2,000 ม. </t>
  </si>
  <si>
    <t xml:space="preserve">ยาว 1,000 ม. </t>
  </si>
  <si>
    <t xml:space="preserve">ยาว 850 ม. </t>
  </si>
  <si>
    <t>พารา ยาว 1 กม.</t>
  </si>
  <si>
    <t>ยาว  300 ม.</t>
  </si>
  <si>
    <t>ยาว 1,100 ม.</t>
  </si>
  <si>
    <t xml:space="preserve"> ยาวยาว  30 ม.</t>
  </si>
  <si>
    <t>ยาว  500 ม.</t>
  </si>
  <si>
    <t xml:space="preserve">ยาว 400  ม. </t>
  </si>
  <si>
    <t xml:space="preserve">ยาว1,300 ม. </t>
  </si>
  <si>
    <t xml:space="preserve">ยาว 700 ม. </t>
  </si>
  <si>
    <t>ยาว 1,150 ม.</t>
  </si>
  <si>
    <t>ยาว  2,800 ม.</t>
  </si>
  <si>
    <t xml:space="preserve"> ยาว 200 ม.</t>
  </si>
  <si>
    <t xml:space="preserve"> ยาว 1,000 ม.</t>
  </si>
  <si>
    <t xml:space="preserve">ยาว 3,000 ม. </t>
  </si>
  <si>
    <t>ยาว 700 ม.</t>
  </si>
  <si>
    <t xml:space="preserve">ยาว 308 ม. </t>
  </si>
  <si>
    <t>ยาว 300  ม.</t>
  </si>
  <si>
    <t>ยาว  350 ม.</t>
  </si>
  <si>
    <t>ยาว  400 ม.</t>
  </si>
  <si>
    <t>ยาว 1.00 กม.</t>
  </si>
  <si>
    <t>ยาว 220 ม.</t>
  </si>
  <si>
    <t>ยาว  3,200 ม.</t>
  </si>
  <si>
    <t>ยาว  1,500 ม.</t>
  </si>
  <si>
    <t>ยาว 100 ม.</t>
  </si>
  <si>
    <t>ยาว  400  ม.</t>
  </si>
  <si>
    <t>ยาว  1,000 ม.</t>
  </si>
  <si>
    <t>ยาว 12 กม.</t>
  </si>
  <si>
    <t>ยาว  2,050 ม.</t>
  </si>
  <si>
    <t>ยาว 3,500 ม.</t>
  </si>
  <si>
    <t xml:space="preserve"> ยาว 2,900 ม.</t>
  </si>
  <si>
    <t xml:space="preserve">พาดสายแรงต่ำยาว </t>
  </si>
  <si>
    <t>ยาว 3,600 ม.</t>
  </si>
  <si>
    <t>ยาว 2,200 ม.</t>
  </si>
  <si>
    <t>ยาว 1,800 ม.</t>
  </si>
  <si>
    <t xml:space="preserve"> ยาว  2,500 ม.</t>
  </si>
  <si>
    <t>ยาว 2,00 ม.</t>
  </si>
  <si>
    <t xml:space="preserve"> ยาว 3,000 ม.</t>
  </si>
  <si>
    <t>วางท่อส่งน้ำ ยาว</t>
  </si>
  <si>
    <t>รพ.สต.บ้านใน</t>
  </si>
  <si>
    <t>การจัดทำผักสวนครัวรั้วกินได้</t>
  </si>
  <si>
    <t>อุดหนุนโครงการสนับสนุนให้มี</t>
  </si>
  <si>
    <t>อุดหนุนโครงการจัดทำบ่อหมัก</t>
  </si>
  <si>
    <t xml:space="preserve">ขยะอินทรีย์ในครัวเรือน </t>
  </si>
  <si>
    <t>เพื่อทำปุ่ยและลดปริมาณขยะ</t>
  </si>
  <si>
    <t>อุดหนุนโครงการพัฒนาอาชีพ</t>
  </si>
  <si>
    <t>กลุ่มจักสาน</t>
  </si>
  <si>
    <t>อุดหนุนโครงการโรงเรียน</t>
  </si>
  <si>
    <t>สร้างสุข</t>
  </si>
  <si>
    <t>กลุ่มจักสานเส้นพลาสติก</t>
  </si>
  <si>
    <t>อุดหนุนโครงการพัฒนากลุ่ม</t>
  </si>
  <si>
    <t>อาชีพกลองยาว</t>
  </si>
  <si>
    <t>อุดหนุนโครงการกลุ่มสมุนไพร</t>
  </si>
  <si>
    <t>ผลิตภัณฑ์ซักล้าง</t>
  </si>
  <si>
    <t xml:space="preserve">บ้านนายโชคดี ทุมรัตน์ </t>
  </si>
  <si>
    <t>เหมน หมู่ที่ 4 ต่อเขต หมู่ที่ 6</t>
  </si>
  <si>
    <t>เพื่อสืบสานประเพณี</t>
  </si>
  <si>
    <t>สงกรานต์ ผู้สูงอายุใน</t>
  </si>
  <si>
    <t>เขตตำบลปากแพรก</t>
  </si>
  <si>
    <t xml:space="preserve">ปีละ 1 ครั้ง </t>
  </si>
  <si>
    <t>วัฒนธรรมอันดี สมาน</t>
  </si>
  <si>
    <t>คงามสามัคคี</t>
  </si>
  <si>
    <t xml:space="preserve"> 162 โครงการ</t>
  </si>
  <si>
    <t>12 โครงการ</t>
  </si>
  <si>
    <t>งานบริหารงานทั่วไป</t>
  </si>
  <si>
    <t>งานป้องกันภัยฝ่ายพลเรือน</t>
  </si>
  <si>
    <t>งานบริหารงานคลัง</t>
  </si>
  <si>
    <t>ปรับปรุงระบบประปา</t>
  </si>
  <si>
    <t>ไฟฟ้า หลังคา กันสาด</t>
  </si>
  <si>
    <t>คูระบายน้ำ</t>
  </si>
  <si>
    <t>พร้อมอุปกรณ์ครบชุด จำนวน 1 ชุด</t>
  </si>
  <si>
    <t>จำนวน 1 ชุด เกณฑ์ราคากลางคุณลักษณะ</t>
  </si>
  <si>
    <t>1 เครื่อง ครุภัณฑ์ที่มีราคาและคุณลักษณะ</t>
  </si>
  <si>
    <t>จำนวน 1 คัน นอกบัญชีราคามาตรฐานครุภัณฑ์</t>
  </si>
  <si>
    <t xml:space="preserve">จัดซื้อเรือไฟเบอร์ขนาด 10.5 ฟุต จำนวน </t>
  </si>
  <si>
    <r>
      <t xml:space="preserve">รถจักรยานยนต์ </t>
    </r>
    <r>
      <rPr>
        <sz val="15"/>
        <color theme="1"/>
        <rFont val="TH SarabunIT๙"/>
        <family val="2"/>
      </rPr>
      <t>จำนวน 1 คัน</t>
    </r>
  </si>
  <si>
    <r>
      <t>กล้องถ่ายรูป</t>
    </r>
    <r>
      <rPr>
        <sz val="15"/>
        <color theme="1"/>
        <rFont val="TH SarabunIT๙"/>
        <family val="2"/>
      </rPr>
      <t xml:space="preserve"> จำนวน 1 อัน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</si>
</sst>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b/>
      <sz val="14"/>
      <name val="TH SarabunIT๙"/>
      <family val="2"/>
    </font>
    <font>
      <sz val="13"/>
      <color theme="1"/>
      <name val="TH SarabunIT๙"/>
      <family val="2"/>
    </font>
    <font>
      <sz val="14"/>
      <color rgb="FFC00000"/>
      <name val="TH SarabunIT๙"/>
      <family val="2"/>
    </font>
    <font>
      <sz val="12"/>
      <name val="TH SarabunIT๙"/>
      <family val="2"/>
    </font>
    <font>
      <b/>
      <sz val="14"/>
      <color theme="1"/>
      <name val="TH SarabunIT๙"/>
      <family val="2"/>
    </font>
    <font>
      <sz val="13.5"/>
      <name val="TH SarabunIT๙"/>
      <family val="2"/>
    </font>
    <font>
      <sz val="13"/>
      <color rgb="FFC00000"/>
      <name val="TH SarabunIT๙"/>
      <family val="2"/>
    </font>
    <font>
      <b/>
      <u/>
      <sz val="14"/>
      <name val="TH SarabunIT๙"/>
      <family val="2"/>
    </font>
    <font>
      <sz val="10"/>
      <name val="TH SarabunIT๙"/>
      <family val="2"/>
    </font>
    <font>
      <b/>
      <sz val="14"/>
      <color rgb="FFC00000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4"/>
      <color rgb="FFFF0000"/>
      <name val="TH SarabunIT๙"/>
      <family val="2"/>
    </font>
    <font>
      <b/>
      <sz val="13"/>
      <name val="TH SarabunIT๙"/>
      <family val="2"/>
    </font>
    <font>
      <sz val="14"/>
      <name val="Angsana New"/>
      <family val="1"/>
    </font>
    <font>
      <sz val="15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2"/>
      <color rgb="FFC00000"/>
      <name val="TH SarabunIT๙"/>
      <family val="2"/>
    </font>
    <font>
      <b/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3"/>
      <color rgb="FFFF0000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0"/>
      <color theme="1"/>
      <name val="TH SarabunIT๙"/>
      <family val="2"/>
    </font>
    <font>
      <sz val="16"/>
      <color rgb="FFC00000"/>
      <name val="TH SarabunIT๙"/>
      <family val="2"/>
    </font>
    <font>
      <sz val="11"/>
      <color rgb="FFC00000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TH SarabunIT๙"/>
      <family val="2"/>
    </font>
    <font>
      <b/>
      <sz val="12"/>
      <color rgb="FFC00000"/>
      <name val="TH SarabunIT๙"/>
      <family val="2"/>
    </font>
    <font>
      <b/>
      <sz val="15"/>
      <name val="TH SarabunIT๙"/>
      <family val="2"/>
    </font>
    <font>
      <b/>
      <sz val="15"/>
      <color rgb="FFFF0000"/>
      <name val="TH SarabunIT๙"/>
      <family val="2"/>
    </font>
    <font>
      <b/>
      <sz val="13"/>
      <color rgb="FFC00000"/>
      <name val="TH SarabunIT๙"/>
      <family val="2"/>
    </font>
    <font>
      <b/>
      <sz val="12"/>
      <name val="TH SarabunIT๙"/>
      <family val="2"/>
    </font>
    <font>
      <b/>
      <u/>
      <sz val="14"/>
      <color theme="1"/>
      <name val="TH SarabunIT๙"/>
      <family val="2"/>
    </font>
    <font>
      <sz val="13.5"/>
      <color theme="1"/>
      <name val="TH SarabunIT๙"/>
      <family val="2"/>
    </font>
    <font>
      <sz val="12.5"/>
      <color theme="1"/>
      <name val="TH SarabunIT๙"/>
      <family val="2"/>
    </font>
    <font>
      <sz val="11"/>
      <color theme="1"/>
      <name val="TH SarabunPSK"/>
      <family val="2"/>
    </font>
    <font>
      <sz val="16"/>
      <color rgb="FF000000"/>
      <name val="TH SarabunIT๙"/>
      <family val="2"/>
    </font>
    <font>
      <sz val="12.5"/>
      <color rgb="FF000000"/>
      <name val="TH SarabunIT๙"/>
      <family val="2"/>
    </font>
    <font>
      <sz val="14"/>
      <color rgb="FF000000"/>
      <name val="TH SarabunIT๙"/>
      <family val="2"/>
    </font>
    <font>
      <sz val="13"/>
      <color rgb="FF000000"/>
      <name val="TH SarabunIT๙"/>
      <family val="2"/>
    </font>
    <font>
      <sz val="11"/>
      <name val="Tahoma"/>
      <family val="2"/>
      <charset val="222"/>
      <scheme val="minor"/>
    </font>
    <font>
      <sz val="13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b/>
      <sz val="9"/>
      <color theme="1"/>
      <name val="TH SarabunIT๙"/>
      <family val="2"/>
    </font>
    <font>
      <b/>
      <sz val="10"/>
      <name val="TH SarabunIT๙"/>
      <family val="2"/>
    </font>
    <font>
      <b/>
      <sz val="11"/>
      <name val="TH SarabunIT๙"/>
      <family val="2"/>
    </font>
    <font>
      <b/>
      <sz val="13"/>
      <color theme="1"/>
      <name val="Tahoma"/>
      <family val="2"/>
      <charset val="222"/>
      <scheme val="minor"/>
    </font>
    <font>
      <b/>
      <sz val="16"/>
      <color rgb="FFC0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3.5"/>
      <color theme="1"/>
      <name val="Tahoma"/>
      <family val="2"/>
      <charset val="222"/>
      <scheme val="minor"/>
    </font>
    <font>
      <b/>
      <sz val="1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b/>
      <sz val="16"/>
      <color rgb="FFFF0000"/>
      <name val="TH SarabunIT๙"/>
      <family val="2"/>
    </font>
    <font>
      <sz val="12.5"/>
      <name val="TH SarabunIT๙"/>
      <family val="2"/>
    </font>
    <font>
      <sz val="20"/>
      <color rgb="FFC00000"/>
      <name val="TH SarabunIT๙"/>
      <family val="2"/>
    </font>
    <font>
      <u/>
      <sz val="14"/>
      <color theme="1"/>
      <name val="TH SarabunIT๙"/>
      <family val="2"/>
    </font>
    <font>
      <u/>
      <sz val="13"/>
      <color theme="1"/>
      <name val="TH SarabunIT๙"/>
      <family val="2"/>
    </font>
    <font>
      <sz val="15"/>
      <color theme="1"/>
      <name val="Tahoma"/>
      <family val="2"/>
      <charset val="222"/>
      <scheme val="minor"/>
    </font>
    <font>
      <b/>
      <sz val="15"/>
      <color theme="1"/>
      <name val="Tahoma"/>
      <family val="2"/>
      <charset val="222"/>
      <scheme val="minor"/>
    </font>
    <font>
      <b/>
      <sz val="13.5"/>
      <color theme="1"/>
      <name val="TH SarabunIT๙"/>
      <family val="2"/>
    </font>
    <font>
      <b/>
      <sz val="13.5"/>
      <name val="TH SarabunIT๙"/>
      <family val="2"/>
    </font>
    <font>
      <b/>
      <sz val="13.5"/>
      <color rgb="FFFF0000"/>
      <name val="TH SarabunIT๙"/>
      <family val="2"/>
    </font>
    <font>
      <sz val="13.5"/>
      <color theme="1"/>
      <name val="TH SarabunPSK"/>
      <family val="2"/>
    </font>
    <font>
      <sz val="13.5"/>
      <color rgb="FF000000"/>
      <name val="TH SarabunIT๙"/>
      <family val="2"/>
    </font>
    <font>
      <b/>
      <sz val="14"/>
      <color rgb="FFFF0000"/>
      <name val="TH SarabunIT๙"/>
      <family val="2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IT๙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5"/>
      <name val="Tahoma"/>
      <family val="2"/>
      <charset val="222"/>
      <scheme val="minor"/>
    </font>
    <font>
      <sz val="15"/>
      <color rgb="FFC00000"/>
      <name val="TH SarabunIT๙"/>
      <family val="2"/>
    </font>
    <font>
      <b/>
      <sz val="14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38" fillId="0" borderId="0"/>
  </cellStyleXfs>
  <cellXfs count="1380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/>
    <xf numFmtId="187" fontId="1" fillId="0" borderId="6" xfId="1" applyNumberFormat="1" applyFont="1" applyBorder="1"/>
    <xf numFmtId="187" fontId="1" fillId="0" borderId="7" xfId="1" applyNumberFormat="1" applyFont="1" applyBorder="1"/>
    <xf numFmtId="0" fontId="1" fillId="0" borderId="6" xfId="0" quotePrefix="1" applyFont="1" applyBorder="1"/>
    <xf numFmtId="0" fontId="3" fillId="0" borderId="6" xfId="0" applyFont="1" applyBorder="1"/>
    <xf numFmtId="0" fontId="0" fillId="0" borderId="6" xfId="0" applyBorder="1"/>
    <xf numFmtId="0" fontId="1" fillId="0" borderId="7" xfId="0" quotePrefix="1" applyFont="1" applyBorder="1"/>
    <xf numFmtId="0" fontId="3" fillId="0" borderId="7" xfId="0" quotePrefix="1" applyFont="1" applyBorder="1"/>
    <xf numFmtId="0" fontId="0" fillId="0" borderId="11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187" fontId="1" fillId="0" borderId="0" xfId="1" applyNumberFormat="1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12" xfId="0" applyFont="1" applyBorder="1"/>
    <xf numFmtId="3" fontId="9" fillId="0" borderId="12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3" fillId="0" borderId="10" xfId="0" applyFont="1" applyBorder="1"/>
    <xf numFmtId="0" fontId="10" fillId="0" borderId="8" xfId="0" applyFont="1" applyBorder="1"/>
    <xf numFmtId="0" fontId="10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187" fontId="3" fillId="0" borderId="8" xfId="1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left"/>
    </xf>
    <xf numFmtId="187" fontId="3" fillId="0" borderId="8" xfId="1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/>
    <xf numFmtId="187" fontId="9" fillId="0" borderId="5" xfId="1" applyNumberFormat="1" applyFont="1" applyBorder="1" applyAlignment="1">
      <alignment horizontal="center"/>
    </xf>
    <xf numFmtId="187" fontId="10" fillId="0" borderId="8" xfId="1" applyNumberFormat="1" applyFont="1" applyBorder="1" applyAlignment="1">
      <alignment horizontal="center"/>
    </xf>
    <xf numFmtId="0" fontId="11" fillId="0" borderId="11" xfId="0" applyFont="1" applyBorder="1"/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187" fontId="3" fillId="0" borderId="8" xfId="1" applyNumberFormat="1" applyFont="1" applyBorder="1" applyAlignment="1">
      <alignment horizontal="center" vertical="center"/>
    </xf>
    <xf numFmtId="187" fontId="3" fillId="0" borderId="8" xfId="1" applyNumberFormat="1" applyFont="1" applyBorder="1"/>
    <xf numFmtId="0" fontId="1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12" fillId="0" borderId="8" xfId="1" applyNumberFormat="1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87" fontId="9" fillId="0" borderId="8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5" xfId="0" applyFont="1" applyBorder="1"/>
    <xf numFmtId="0" fontId="12" fillId="0" borderId="8" xfId="0" applyFont="1" applyBorder="1"/>
    <xf numFmtId="187" fontId="12" fillId="0" borderId="8" xfId="1" applyNumberFormat="1" applyFont="1" applyBorder="1"/>
    <xf numFmtId="0" fontId="13" fillId="0" borderId="6" xfId="0" applyFont="1" applyBorder="1"/>
    <xf numFmtId="187" fontId="9" fillId="0" borderId="0" xfId="1" applyNumberFormat="1" applyFont="1" applyAlignment="1">
      <alignment horizontal="center"/>
    </xf>
    <xf numFmtId="187" fontId="14" fillId="0" borderId="6" xfId="1" applyNumberFormat="1" applyFont="1" applyBorder="1"/>
    <xf numFmtId="187" fontId="9" fillId="0" borderId="11" xfId="1" applyNumberFormat="1" applyFont="1" applyBorder="1" applyAlignment="1">
      <alignment horizontal="center"/>
    </xf>
    <xf numFmtId="0" fontId="14" fillId="0" borderId="10" xfId="0" applyFont="1" applyBorder="1"/>
    <xf numFmtId="0" fontId="11" fillId="0" borderId="7" xfId="0" applyFont="1" applyBorder="1"/>
    <xf numFmtId="187" fontId="9" fillId="0" borderId="8" xfId="1" applyNumberFormat="1" applyFont="1" applyBorder="1" applyAlignment="1">
      <alignment horizontal="center"/>
    </xf>
    <xf numFmtId="0" fontId="14" fillId="0" borderId="8" xfId="0" applyFont="1" applyBorder="1"/>
    <xf numFmtId="0" fontId="11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12" xfId="0" applyFont="1" applyBorder="1"/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187" fontId="3" fillId="0" borderId="12" xfId="1" applyNumberFormat="1" applyFont="1" applyBorder="1" applyAlignment="1">
      <alignment horizontal="center"/>
    </xf>
    <xf numFmtId="0" fontId="9" fillId="0" borderId="14" xfId="0" applyFont="1" applyBorder="1"/>
    <xf numFmtId="0" fontId="3" fillId="0" borderId="11" xfId="0" applyFont="1" applyBorder="1"/>
    <xf numFmtId="0" fontId="3" fillId="0" borderId="12" xfId="0" applyFont="1" applyBorder="1"/>
    <xf numFmtId="0" fontId="0" fillId="0" borderId="8" xfId="0" applyBorder="1"/>
    <xf numFmtId="0" fontId="13" fillId="0" borderId="8" xfId="0" applyFont="1" applyBorder="1"/>
    <xf numFmtId="187" fontId="6" fillId="0" borderId="8" xfId="1" applyNumberFormat="1" applyFont="1" applyBorder="1"/>
    <xf numFmtId="0" fontId="3" fillId="0" borderId="0" xfId="0" applyFont="1"/>
    <xf numFmtId="3" fontId="3" fillId="0" borderId="8" xfId="0" applyNumberFormat="1" applyFont="1" applyBorder="1" applyAlignment="1">
      <alignment horizontal="center"/>
    </xf>
    <xf numFmtId="0" fontId="12" fillId="0" borderId="6" xfId="0" applyFont="1" applyBorder="1"/>
    <xf numFmtId="3" fontId="3" fillId="0" borderId="1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13" fillId="0" borderId="7" xfId="0" applyFont="1" applyBorder="1"/>
    <xf numFmtId="0" fontId="9" fillId="0" borderId="11" xfId="0" applyFont="1" applyBorder="1" applyAlignment="1">
      <alignment horizontal="center"/>
    </xf>
    <xf numFmtId="187" fontId="9" fillId="0" borderId="8" xfId="1" applyNumberFormat="1" applyFont="1" applyBorder="1"/>
    <xf numFmtId="0" fontId="13" fillId="0" borderId="10" xfId="0" applyFont="1" applyBorder="1"/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10" fillId="0" borderId="5" xfId="0" applyFont="1" applyBorder="1"/>
    <xf numFmtId="187" fontId="9" fillId="0" borderId="6" xfId="1" applyNumberFormat="1" applyFont="1" applyBorder="1" applyAlignment="1">
      <alignment horizontal="center"/>
    </xf>
    <xf numFmtId="0" fontId="9" fillId="0" borderId="9" xfId="0" applyFont="1" applyBorder="1"/>
    <xf numFmtId="0" fontId="16" fillId="0" borderId="6" xfId="0" applyFont="1" applyBorder="1"/>
    <xf numFmtId="187" fontId="14" fillId="0" borderId="8" xfId="1" applyNumberFormat="1" applyFont="1" applyBorder="1"/>
    <xf numFmtId="0" fontId="17" fillId="0" borderId="6" xfId="0" applyFont="1" applyBorder="1"/>
    <xf numFmtId="187" fontId="9" fillId="0" borderId="10" xfId="1" applyNumberFormat="1" applyFont="1" applyBorder="1"/>
    <xf numFmtId="0" fontId="3" fillId="0" borderId="12" xfId="0" applyFont="1" applyBorder="1" applyAlignment="1">
      <alignment horizontal="center"/>
    </xf>
    <xf numFmtId="0" fontId="14" fillId="0" borderId="6" xfId="0" applyFont="1" applyBorder="1"/>
    <xf numFmtId="0" fontId="18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87" fontId="14" fillId="0" borderId="8" xfId="1" applyNumberFormat="1" applyFont="1" applyBorder="1" applyAlignment="1">
      <alignment horizontal="center"/>
    </xf>
    <xf numFmtId="0" fontId="3" fillId="0" borderId="14" xfId="0" applyFont="1" applyBorder="1"/>
    <xf numFmtId="0" fontId="3" fillId="0" borderId="9" xfId="0" applyFont="1" applyBorder="1"/>
    <xf numFmtId="0" fontId="10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0" borderId="8" xfId="0" applyFont="1" applyBorder="1"/>
    <xf numFmtId="0" fontId="9" fillId="0" borderId="12" xfId="0" applyFont="1" applyBorder="1" applyAlignment="1">
      <alignment horizontal="left"/>
    </xf>
    <xf numFmtId="187" fontId="9" fillId="0" borderId="12" xfId="1" applyNumberFormat="1" applyFont="1" applyBorder="1" applyAlignment="1">
      <alignment horizontal="center"/>
    </xf>
    <xf numFmtId="187" fontId="10" fillId="0" borderId="12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87" fontId="3" fillId="0" borderId="10" xfId="1" applyNumberFormat="1" applyFont="1" applyBorder="1" applyAlignment="1">
      <alignment horizontal="center" vertical="center"/>
    </xf>
    <xf numFmtId="187" fontId="9" fillId="0" borderId="10" xfId="1" applyNumberFormat="1" applyFont="1" applyBorder="1" applyAlignment="1">
      <alignment horizontal="center"/>
    </xf>
    <xf numFmtId="3" fontId="3" fillId="0" borderId="8" xfId="0" applyNumberFormat="1" applyFont="1" applyBorder="1"/>
    <xf numFmtId="0" fontId="20" fillId="0" borderId="8" xfId="0" applyFont="1" applyBorder="1" applyAlignment="1">
      <alignment horizontal="center"/>
    </xf>
    <xf numFmtId="187" fontId="9" fillId="0" borderId="6" xfId="1" applyNumberFormat="1" applyFont="1" applyBorder="1"/>
    <xf numFmtId="3" fontId="9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10" xfId="0" applyFont="1" applyBorder="1"/>
    <xf numFmtId="0" fontId="14" fillId="0" borderId="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1" fillId="0" borderId="10" xfId="0" applyFont="1" applyBorder="1"/>
    <xf numFmtId="49" fontId="9" fillId="0" borderId="8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14" fillId="0" borderId="7" xfId="0" applyFont="1" applyBorder="1"/>
    <xf numFmtId="187" fontId="10" fillId="0" borderId="6" xfId="1" applyNumberFormat="1" applyFont="1" applyBorder="1"/>
    <xf numFmtId="3" fontId="9" fillId="0" borderId="6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1" fillId="0" borderId="6" xfId="0" applyFont="1" applyBorder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0" xfId="0" applyFont="1" applyBorder="1"/>
    <xf numFmtId="0" fontId="9" fillId="0" borderId="13" xfId="0" applyFont="1" applyBorder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9" fillId="0" borderId="8" xfId="0" applyNumberFormat="1" applyFont="1" applyBorder="1"/>
    <xf numFmtId="187" fontId="3" fillId="0" borderId="10" xfId="1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7" xfId="0" applyFont="1" applyBorder="1"/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9" fillId="0" borderId="7" xfId="0" applyFont="1" applyBorder="1"/>
    <xf numFmtId="0" fontId="19" fillId="0" borderId="0" xfId="0" applyFont="1" applyBorder="1"/>
    <xf numFmtId="0" fontId="19" fillId="0" borderId="11" xfId="0" applyFont="1" applyBorder="1"/>
    <xf numFmtId="0" fontId="22" fillId="0" borderId="7" xfId="0" applyFont="1" applyBorder="1"/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4" fillId="0" borderId="12" xfId="0" applyFont="1" applyBorder="1"/>
    <xf numFmtId="0" fontId="9" fillId="0" borderId="15" xfId="0" applyFont="1" applyBorder="1"/>
    <xf numFmtId="0" fontId="10" fillId="0" borderId="12" xfId="0" applyFont="1" applyBorder="1"/>
    <xf numFmtId="187" fontId="3" fillId="0" borderId="6" xfId="1" applyNumberFormat="1" applyFont="1" applyBorder="1" applyAlignment="1">
      <alignment horizontal="center"/>
    </xf>
    <xf numFmtId="0" fontId="23" fillId="0" borderId="6" xfId="0" applyFont="1" applyBorder="1"/>
    <xf numFmtId="0" fontId="23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87" fontId="3" fillId="0" borderId="6" xfId="1" applyNumberFormat="1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3" fontId="9" fillId="0" borderId="8" xfId="0" applyNumberFormat="1" applyFont="1" applyBorder="1" applyAlignment="1">
      <alignment horizontal="left"/>
    </xf>
    <xf numFmtId="0" fontId="21" fillId="0" borderId="8" xfId="0" applyFont="1" applyBorder="1"/>
    <xf numFmtId="0" fontId="24" fillId="0" borderId="1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49" fontId="9" fillId="0" borderId="6" xfId="0" applyNumberFormat="1" applyFont="1" applyBorder="1" applyAlignment="1">
      <alignment horizontal="center"/>
    </xf>
    <xf numFmtId="0" fontId="10" fillId="0" borderId="11" xfId="0" applyFont="1" applyBorder="1"/>
    <xf numFmtId="187" fontId="3" fillId="0" borderId="5" xfId="1" applyNumberFormat="1" applyFont="1" applyBorder="1"/>
    <xf numFmtId="187" fontId="3" fillId="0" borderId="7" xfId="1" applyNumberFormat="1" applyFont="1" applyBorder="1"/>
    <xf numFmtId="3" fontId="3" fillId="0" borderId="0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/>
    <xf numFmtId="3" fontId="12" fillId="0" borderId="6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11" fillId="0" borderId="1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13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29" fillId="0" borderId="0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/>
    </xf>
    <xf numFmtId="0" fontId="12" fillId="0" borderId="10" xfId="0" applyFont="1" applyBorder="1"/>
    <xf numFmtId="3" fontId="6" fillId="0" borderId="8" xfId="0" applyNumberFormat="1" applyFont="1" applyBorder="1" applyAlignment="1">
      <alignment horizontal="center"/>
    </xf>
    <xf numFmtId="0" fontId="30" fillId="0" borderId="6" xfId="0" applyFont="1" applyBorder="1"/>
    <xf numFmtId="0" fontId="30" fillId="0" borderId="5" xfId="0" applyFont="1" applyBorder="1"/>
    <xf numFmtId="0" fontId="30" fillId="0" borderId="0" xfId="0" applyFont="1" applyBorder="1"/>
    <xf numFmtId="0" fontId="30" fillId="0" borderId="7" xfId="0" applyFont="1" applyBorder="1"/>
    <xf numFmtId="0" fontId="26" fillId="0" borderId="6" xfId="0" applyFont="1" applyBorder="1"/>
    <xf numFmtId="0" fontId="30" fillId="0" borderId="8" xfId="0" applyFont="1" applyBorder="1" applyAlignment="1">
      <alignment horizontal="center"/>
    </xf>
    <xf numFmtId="0" fontId="6" fillId="0" borderId="7" xfId="0" applyFont="1" applyBorder="1"/>
    <xf numFmtId="0" fontId="12" fillId="0" borderId="5" xfId="0" applyFont="1" applyBorder="1"/>
    <xf numFmtId="3" fontId="9" fillId="0" borderId="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187" fontId="12" fillId="0" borderId="8" xfId="1" applyNumberFormat="1" applyFont="1" applyBorder="1" applyAlignment="1">
      <alignment horizontal="left" vertical="center"/>
    </xf>
    <xf numFmtId="187" fontId="12" fillId="0" borderId="8" xfId="1" applyNumberFormat="1" applyFont="1" applyBorder="1" applyAlignment="1">
      <alignment horizontal="center"/>
    </xf>
    <xf numFmtId="0" fontId="6" fillId="0" borderId="10" xfId="0" applyFont="1" applyBorder="1"/>
    <xf numFmtId="0" fontId="31" fillId="0" borderId="10" xfId="0" applyFont="1" applyBorder="1" applyAlignment="1">
      <alignment horizontal="center"/>
    </xf>
    <xf numFmtId="187" fontId="10" fillId="0" borderId="0" xfId="1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187" fontId="3" fillId="0" borderId="0" xfId="1" applyNumberFormat="1" applyFont="1" applyBorder="1"/>
    <xf numFmtId="0" fontId="12" fillId="0" borderId="0" xfId="0" applyFont="1" applyBorder="1"/>
    <xf numFmtId="0" fontId="32" fillId="0" borderId="0" xfId="0" applyFont="1"/>
    <xf numFmtId="0" fontId="12" fillId="0" borderId="0" xfId="0" applyFont="1"/>
    <xf numFmtId="0" fontId="24" fillId="3" borderId="5" xfId="0" applyFont="1" applyFill="1" applyBorder="1"/>
    <xf numFmtId="0" fontId="24" fillId="3" borderId="5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vertical="top"/>
    </xf>
    <xf numFmtId="0" fontId="24" fillId="3" borderId="12" xfId="0" applyFont="1" applyFill="1" applyBorder="1" applyAlignment="1">
      <alignment horizontal="center"/>
    </xf>
    <xf numFmtId="0" fontId="24" fillId="3" borderId="8" xfId="0" applyFont="1" applyFill="1" applyBorder="1"/>
    <xf numFmtId="0" fontId="24" fillId="3" borderId="6" xfId="0" applyFont="1" applyFill="1" applyBorder="1"/>
    <xf numFmtId="0" fontId="24" fillId="3" borderId="8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/>
    <xf numFmtId="0" fontId="24" fillId="3" borderId="10" xfId="0" applyFont="1" applyFill="1" applyBorder="1"/>
    <xf numFmtId="0" fontId="24" fillId="3" borderId="10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3" fontId="10" fillId="0" borderId="5" xfId="0" applyNumberFormat="1" applyFont="1" applyBorder="1" applyAlignment="1">
      <alignment horizontal="center" shrinkToFit="1"/>
    </xf>
    <xf numFmtId="0" fontId="10" fillId="0" borderId="5" xfId="0" applyFont="1" applyBorder="1" applyAlignment="1">
      <alignment horizontal="left" shrinkToFit="1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 shrinkToFit="1"/>
    </xf>
    <xf numFmtId="0" fontId="24" fillId="0" borderId="6" xfId="0" applyFont="1" applyBorder="1" applyAlignment="1">
      <alignment horizontal="center" shrinkToFit="1"/>
    </xf>
    <xf numFmtId="0" fontId="24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7" xfId="0" applyFont="1" applyBorder="1"/>
    <xf numFmtId="0" fontId="10" fillId="0" borderId="7" xfId="0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shrinkToFit="1"/>
    </xf>
    <xf numFmtId="0" fontId="32" fillId="0" borderId="1" xfId="0" applyFont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3" fontId="32" fillId="0" borderId="1" xfId="0" applyNumberFormat="1" applyFont="1" applyBorder="1"/>
    <xf numFmtId="3" fontId="32" fillId="0" borderId="4" xfId="0" applyNumberFormat="1" applyFont="1" applyBorder="1"/>
    <xf numFmtId="0" fontId="12" fillId="0" borderId="1" xfId="0" applyFont="1" applyBorder="1"/>
    <xf numFmtId="0" fontId="12" fillId="0" borderId="0" xfId="0" applyFont="1" applyBorder="1" applyAlignment="1">
      <alignment horizontal="right"/>
    </xf>
    <xf numFmtId="187" fontId="12" fillId="0" borderId="6" xfId="1" applyNumberFormat="1" applyFont="1" applyBorder="1" applyAlignment="1">
      <alignment horizontal="center"/>
    </xf>
    <xf numFmtId="187" fontId="12" fillId="0" borderId="6" xfId="1" applyNumberFormat="1" applyFont="1" applyBorder="1"/>
    <xf numFmtId="187" fontId="12" fillId="0" borderId="7" xfId="1" applyNumberFormat="1" applyFont="1" applyBorder="1" applyAlignment="1">
      <alignment horizontal="center"/>
    </xf>
    <xf numFmtId="187" fontId="12" fillId="0" borderId="7" xfId="1" applyNumberFormat="1" applyFont="1" applyBorder="1"/>
    <xf numFmtId="187" fontId="12" fillId="0" borderId="0" xfId="1" applyNumberFormat="1" applyFont="1" applyBorder="1" applyAlignment="1">
      <alignment horizontal="center"/>
    </xf>
    <xf numFmtId="187" fontId="12" fillId="0" borderId="0" xfId="1" applyNumberFormat="1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/>
    <xf numFmtId="3" fontId="12" fillId="0" borderId="10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3" fillId="0" borderId="0" xfId="0" applyFont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33" fillId="0" borderId="7" xfId="0" applyFont="1" applyBorder="1"/>
    <xf numFmtId="0" fontId="33" fillId="0" borderId="6" xfId="0" applyFont="1" applyBorder="1"/>
    <xf numFmtId="0" fontId="33" fillId="0" borderId="5" xfId="0" applyFont="1" applyBorder="1"/>
    <xf numFmtId="0" fontId="33" fillId="0" borderId="8" xfId="0" applyFont="1" applyBorder="1"/>
    <xf numFmtId="0" fontId="33" fillId="0" borderId="0" xfId="0" applyFont="1" applyBorder="1"/>
    <xf numFmtId="0" fontId="33" fillId="0" borderId="10" xfId="0" applyFont="1" applyBorder="1"/>
    <xf numFmtId="3" fontId="12" fillId="0" borderId="11" xfId="0" applyNumberFormat="1" applyFont="1" applyBorder="1" applyAlignment="1">
      <alignment horizontal="center"/>
    </xf>
    <xf numFmtId="3" fontId="12" fillId="0" borderId="11" xfId="0" applyNumberFormat="1" applyFont="1" applyBorder="1"/>
    <xf numFmtId="3" fontId="12" fillId="0" borderId="5" xfId="0" applyNumberFormat="1" applyFont="1" applyBorder="1" applyAlignment="1">
      <alignment horizontal="center"/>
    </xf>
    <xf numFmtId="0" fontId="33" fillId="0" borderId="12" xfId="0" applyFont="1" applyBorder="1"/>
    <xf numFmtId="3" fontId="12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33" fillId="0" borderId="11" xfId="0" applyFont="1" applyBorder="1"/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5" xfId="0" applyFont="1" applyBorder="1"/>
    <xf numFmtId="187" fontId="6" fillId="0" borderId="6" xfId="1" applyNumberFormat="1" applyFont="1" applyBorder="1" applyAlignment="1">
      <alignment horizontal="center"/>
    </xf>
    <xf numFmtId="187" fontId="6" fillId="0" borderId="6" xfId="1" applyNumberFormat="1" applyFont="1" applyBorder="1"/>
    <xf numFmtId="0" fontId="3" fillId="0" borderId="7" xfId="0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left"/>
    </xf>
    <xf numFmtId="0" fontId="37" fillId="0" borderId="0" xfId="0" applyFont="1"/>
    <xf numFmtId="187" fontId="12" fillId="0" borderId="5" xfId="1" applyNumberFormat="1" applyFont="1" applyBorder="1" applyAlignment="1">
      <alignment horizontal="right"/>
    </xf>
    <xf numFmtId="0" fontId="32" fillId="0" borderId="6" xfId="0" applyFont="1" applyBorder="1" applyAlignment="1">
      <alignment horizontal="right"/>
    </xf>
    <xf numFmtId="0" fontId="12" fillId="0" borderId="14" xfId="0" applyFont="1" applyBorder="1"/>
    <xf numFmtId="3" fontId="10" fillId="0" borderId="12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87" fontId="10" fillId="0" borderId="8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3" borderId="5" xfId="0" applyFont="1" applyFill="1" applyBorder="1"/>
    <xf numFmtId="0" fontId="11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6" xfId="0" applyFont="1" applyFill="1" applyBorder="1"/>
    <xf numFmtId="0" fontId="11" fillId="3" borderId="8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/>
    <xf numFmtId="0" fontId="11" fillId="3" borderId="10" xfId="0" applyFont="1" applyFill="1" applyBorder="1"/>
    <xf numFmtId="0" fontId="11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3" fillId="0" borderId="6" xfId="0" applyFont="1" applyBorder="1" applyAlignment="1"/>
    <xf numFmtId="0" fontId="15" fillId="0" borderId="0" xfId="0" applyFont="1"/>
    <xf numFmtId="0" fontId="9" fillId="3" borderId="8" xfId="0" applyFont="1" applyFill="1" applyBorder="1" applyAlignment="1">
      <alignment horizontal="center"/>
    </xf>
    <xf numFmtId="0" fontId="12" fillId="0" borderId="13" xfId="0" applyFont="1" applyBorder="1"/>
    <xf numFmtId="0" fontId="12" fillId="0" borderId="9" xfId="0" applyFont="1" applyBorder="1"/>
    <xf numFmtId="3" fontId="12" fillId="0" borderId="9" xfId="0" applyNumberFormat="1" applyFont="1" applyBorder="1" applyAlignment="1">
      <alignment horizontal="center"/>
    </xf>
    <xf numFmtId="0" fontId="12" fillId="0" borderId="6" xfId="0" applyFont="1" applyBorder="1" applyAlignment="1"/>
    <xf numFmtId="0" fontId="10" fillId="0" borderId="9" xfId="0" applyFont="1" applyBorder="1"/>
    <xf numFmtId="3" fontId="10" fillId="0" borderId="9" xfId="0" applyNumberFormat="1" applyFont="1" applyBorder="1" applyAlignment="1">
      <alignment horizontal="center"/>
    </xf>
    <xf numFmtId="0" fontId="10" fillId="0" borderId="14" xfId="0" applyFont="1" applyBorder="1"/>
    <xf numFmtId="0" fontId="10" fillId="0" borderId="5" xfId="0" applyFont="1" applyBorder="1" applyAlignment="1">
      <alignment horizontal="center"/>
    </xf>
    <xf numFmtId="0" fontId="10" fillId="0" borderId="15" xfId="0" applyFont="1" applyBorder="1"/>
    <xf numFmtId="0" fontId="10" fillId="0" borderId="5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35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0" fillId="0" borderId="0" xfId="0" applyFont="1"/>
    <xf numFmtId="3" fontId="14" fillId="0" borderId="6" xfId="0" applyNumberFormat="1" applyFont="1" applyBorder="1" applyAlignment="1">
      <alignment horizontal="center"/>
    </xf>
    <xf numFmtId="0" fontId="11" fillId="0" borderId="2" xfId="0" applyFont="1" applyBorder="1"/>
    <xf numFmtId="0" fontId="3" fillId="0" borderId="0" xfId="0" applyFont="1" applyAlignment="1">
      <alignment vertical="center"/>
    </xf>
    <xf numFmtId="0" fontId="6" fillId="0" borderId="0" xfId="0" applyFont="1" applyBorder="1"/>
    <xf numFmtId="3" fontId="12" fillId="0" borderId="8" xfId="0" applyNumberFormat="1" applyFont="1" applyBorder="1"/>
    <xf numFmtId="0" fontId="12" fillId="0" borderId="6" xfId="0" applyFont="1" applyFill="1" applyBorder="1"/>
    <xf numFmtId="0" fontId="10" fillId="0" borderId="8" xfId="0" applyFont="1" applyBorder="1" applyAlignment="1"/>
    <xf numFmtId="0" fontId="10" fillId="0" borderId="10" xfId="0" applyFont="1" applyBorder="1" applyAlignment="1"/>
    <xf numFmtId="0" fontId="26" fillId="0" borderId="8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187" fontId="10" fillId="0" borderId="8" xfId="1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2" applyFont="1" applyBorder="1" applyAlignment="1">
      <alignment horizontal="left"/>
    </xf>
    <xf numFmtId="3" fontId="10" fillId="0" borderId="9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3" fontId="12" fillId="0" borderId="14" xfId="0" applyNumberFormat="1" applyFont="1" applyBorder="1" applyAlignment="1">
      <alignment horizontal="center"/>
    </xf>
    <xf numFmtId="187" fontId="10" fillId="0" borderId="9" xfId="1" applyNumberFormat="1" applyFont="1" applyBorder="1"/>
    <xf numFmtId="187" fontId="10" fillId="0" borderId="0" xfId="1" applyNumberFormat="1" applyFont="1" applyBorder="1"/>
    <xf numFmtId="3" fontId="12" fillId="0" borderId="7" xfId="0" applyNumberFormat="1" applyFont="1" applyBorder="1" applyAlignment="1">
      <alignment horizontal="center" vertical="center"/>
    </xf>
    <xf numFmtId="3" fontId="12" fillId="0" borderId="10" xfId="0" applyNumberFormat="1" applyFont="1" applyBorder="1"/>
    <xf numFmtId="3" fontId="12" fillId="0" borderId="7" xfId="0" applyNumberFormat="1" applyFont="1" applyBorder="1"/>
    <xf numFmtId="3" fontId="12" fillId="0" borderId="6" xfId="0" applyNumberFormat="1" applyFont="1" applyBorder="1" applyAlignment="1"/>
    <xf numFmtId="3" fontId="12" fillId="0" borderId="6" xfId="0" applyNumberFormat="1" applyFont="1" applyBorder="1"/>
    <xf numFmtId="3" fontId="12" fillId="0" borderId="0" xfId="0" applyNumberFormat="1" applyFont="1" applyBorder="1"/>
    <xf numFmtId="0" fontId="34" fillId="0" borderId="6" xfId="0" applyFont="1" applyBorder="1"/>
    <xf numFmtId="0" fontId="12" fillId="0" borderId="0" xfId="0" applyFont="1" applyAlignment="1">
      <alignment horizontal="right"/>
    </xf>
    <xf numFmtId="3" fontId="10" fillId="0" borderId="12" xfId="0" applyNumberFormat="1" applyFont="1" applyBorder="1" applyAlignment="1">
      <alignment horizontal="left"/>
    </xf>
    <xf numFmtId="187" fontId="12" fillId="0" borderId="12" xfId="1" applyNumberFormat="1" applyFont="1" applyBorder="1" applyAlignment="1">
      <alignment horizontal="center"/>
    </xf>
    <xf numFmtId="0" fontId="10" fillId="0" borderId="7" xfId="0" applyFont="1" applyBorder="1" applyAlignment="1"/>
    <xf numFmtId="0" fontId="10" fillId="0" borderId="6" xfId="0" applyFont="1" applyBorder="1" applyAlignment="1"/>
    <xf numFmtId="3" fontId="10" fillId="0" borderId="15" xfId="0" applyNumberFormat="1" applyFont="1" applyBorder="1" applyAlignment="1">
      <alignment horizontal="center"/>
    </xf>
    <xf numFmtId="187" fontId="12" fillId="0" borderId="8" xfId="1" applyNumberFormat="1" applyFont="1" applyBorder="1" applyAlignment="1"/>
    <xf numFmtId="187" fontId="12" fillId="0" borderId="8" xfId="1" applyNumberFormat="1" applyFont="1" applyBorder="1" applyAlignment="1">
      <alignment horizontal="left"/>
    </xf>
    <xf numFmtId="187" fontId="12" fillId="0" borderId="12" xfId="1" applyNumberFormat="1" applyFont="1" applyBorder="1"/>
    <xf numFmtId="187" fontId="12" fillId="0" borderId="10" xfId="1" applyNumberFormat="1" applyFont="1" applyBorder="1" applyAlignment="1">
      <alignment horizontal="center"/>
    </xf>
    <xf numFmtId="3" fontId="39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Border="1"/>
    <xf numFmtId="0" fontId="17" fillId="0" borderId="7" xfId="0" applyFont="1" applyBorder="1"/>
    <xf numFmtId="3" fontId="39" fillId="0" borderId="8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right"/>
    </xf>
    <xf numFmtId="0" fontId="32" fillId="0" borderId="11" xfId="0" applyFont="1" applyBorder="1" applyAlignment="1">
      <alignment horizontal="right"/>
    </xf>
    <xf numFmtId="0" fontId="39" fillId="0" borderId="8" xfId="0" applyFont="1" applyBorder="1" applyAlignment="1">
      <alignment horizontal="center"/>
    </xf>
    <xf numFmtId="3" fontId="39" fillId="0" borderId="8" xfId="0" applyNumberFormat="1" applyFont="1" applyBorder="1"/>
    <xf numFmtId="3" fontId="14" fillId="0" borderId="12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187" fontId="12" fillId="0" borderId="6" xfId="1" applyNumberFormat="1" applyFont="1" applyBorder="1" applyAlignment="1">
      <alignment horizontal="right"/>
    </xf>
    <xf numFmtId="0" fontId="15" fillId="3" borderId="5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3" fillId="0" borderId="7" xfId="0" applyFont="1" applyBorder="1" applyAlignment="1"/>
    <xf numFmtId="0" fontId="13" fillId="0" borderId="0" xfId="0" applyFont="1" applyBorder="1" applyAlignment="1">
      <alignment horizontal="center"/>
    </xf>
    <xf numFmtId="187" fontId="10" fillId="0" borderId="12" xfId="1" applyNumberFormat="1" applyFont="1" applyBorder="1"/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0" fillId="0" borderId="6" xfId="0" applyFont="1" applyBorder="1"/>
    <xf numFmtId="0" fontId="40" fillId="0" borderId="7" xfId="0" applyFont="1" applyBorder="1"/>
    <xf numFmtId="0" fontId="40" fillId="0" borderId="5" xfId="0" applyFont="1" applyBorder="1"/>
    <xf numFmtId="0" fontId="40" fillId="0" borderId="8" xfId="0" applyFont="1" applyBorder="1"/>
    <xf numFmtId="0" fontId="40" fillId="0" borderId="10" xfId="0" applyFont="1" applyBorder="1"/>
    <xf numFmtId="187" fontId="13" fillId="0" borderId="12" xfId="1" applyNumberFormat="1" applyFont="1" applyBorder="1"/>
    <xf numFmtId="0" fontId="4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/>
    <xf numFmtId="187" fontId="1" fillId="0" borderId="5" xfId="1" applyNumberFormat="1" applyFont="1" applyBorder="1"/>
    <xf numFmtId="0" fontId="41" fillId="0" borderId="12" xfId="0" applyFont="1" applyBorder="1"/>
    <xf numFmtId="0" fontId="41" fillId="0" borderId="8" xfId="0" applyFont="1" applyBorder="1"/>
    <xf numFmtId="0" fontId="41" fillId="0" borderId="6" xfId="0" applyFont="1" applyBorder="1"/>
    <xf numFmtId="0" fontId="41" fillId="0" borderId="10" xfId="0" applyFont="1" applyBorder="1"/>
    <xf numFmtId="0" fontId="41" fillId="0" borderId="7" xfId="0" applyFont="1" applyBorder="1"/>
    <xf numFmtId="0" fontId="41" fillId="0" borderId="0" xfId="0" applyFont="1" applyBorder="1"/>
    <xf numFmtId="0" fontId="0" fillId="0" borderId="7" xfId="0" applyBorder="1" applyAlignment="1">
      <alignment horizontal="center"/>
    </xf>
    <xf numFmtId="187" fontId="9" fillId="0" borderId="0" xfId="1" applyNumberFormat="1" applyFont="1" applyBorder="1"/>
    <xf numFmtId="0" fontId="16" fillId="0" borderId="8" xfId="0" applyFont="1" applyBorder="1"/>
    <xf numFmtId="0" fontId="9" fillId="0" borderId="0" xfId="0" applyFont="1" applyBorder="1" applyAlignment="1">
      <alignment horizontal="left"/>
    </xf>
    <xf numFmtId="0" fontId="16" fillId="0" borderId="10" xfId="0" applyFont="1" applyBorder="1"/>
    <xf numFmtId="49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4" fillId="0" borderId="15" xfId="0" applyFont="1" applyBorder="1"/>
    <xf numFmtId="49" fontId="9" fillId="0" borderId="15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8" xfId="0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6" fillId="0" borderId="11" xfId="0" applyFont="1" applyBorder="1"/>
    <xf numFmtId="0" fontId="6" fillId="0" borderId="8" xfId="0" applyFont="1" applyBorder="1"/>
    <xf numFmtId="3" fontId="12" fillId="0" borderId="5" xfId="0" applyNumberFormat="1" applyFont="1" applyBorder="1" applyAlignment="1">
      <alignment horizontal="center" vertical="center"/>
    </xf>
    <xf numFmtId="187" fontId="10" fillId="0" borderId="10" xfId="1" applyNumberFormat="1" applyFont="1" applyBorder="1" applyAlignment="1">
      <alignment horizontal="center" vertical="center"/>
    </xf>
    <xf numFmtId="187" fontId="10" fillId="0" borderId="10" xfId="1" applyNumberFormat="1" applyFont="1" applyBorder="1"/>
    <xf numFmtId="3" fontId="5" fillId="0" borderId="8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17" fillId="0" borderId="10" xfId="0" applyFont="1" applyBorder="1"/>
    <xf numFmtId="3" fontId="19" fillId="0" borderId="6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43" fillId="3" borderId="5" xfId="0" applyFont="1" applyFill="1" applyBorder="1"/>
    <xf numFmtId="0" fontId="43" fillId="3" borderId="5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0" fontId="43" fillId="3" borderId="8" xfId="0" applyFont="1" applyFill="1" applyBorder="1"/>
    <xf numFmtId="0" fontId="43" fillId="3" borderId="6" xfId="0" applyFont="1" applyFill="1" applyBorder="1"/>
    <xf numFmtId="0" fontId="43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3" fillId="3" borderId="7" xfId="0" applyFont="1" applyFill="1" applyBorder="1"/>
    <xf numFmtId="0" fontId="43" fillId="3" borderId="10" xfId="0" applyFont="1" applyFill="1" applyBorder="1"/>
    <xf numFmtId="0" fontId="43" fillId="3" borderId="10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3" fillId="3" borderId="7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4" xfId="0" applyFont="1" applyBorder="1"/>
    <xf numFmtId="0" fontId="20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3" borderId="6" xfId="0" applyFont="1" applyFill="1" applyBorder="1" applyAlignment="1">
      <alignment horizontal="center"/>
    </xf>
    <xf numFmtId="3" fontId="3" fillId="0" borderId="6" xfId="0" applyNumberFormat="1" applyFont="1" applyBorder="1"/>
    <xf numFmtId="0" fontId="2" fillId="0" borderId="0" xfId="0" applyFont="1" applyAlignment="1">
      <alignment horizontal="left"/>
    </xf>
    <xf numFmtId="3" fontId="3" fillId="0" borderId="0" xfId="0" applyNumberFormat="1" applyFont="1" applyBorder="1"/>
    <xf numFmtId="0" fontId="30" fillId="0" borderId="10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Border="1"/>
    <xf numFmtId="0" fontId="45" fillId="0" borderId="0" xfId="0" applyFont="1"/>
    <xf numFmtId="0" fontId="46" fillId="0" borderId="0" xfId="0" applyFont="1"/>
    <xf numFmtId="0" fontId="30" fillId="0" borderId="12" xfId="0" applyFont="1" applyBorder="1" applyAlignment="1">
      <alignment horizontal="center"/>
    </xf>
    <xf numFmtId="0" fontId="26" fillId="0" borderId="8" xfId="0" applyFont="1" applyBorder="1" applyAlignment="1"/>
    <xf numFmtId="0" fontId="26" fillId="0" borderId="10" xfId="0" applyFont="1" applyBorder="1" applyAlignment="1"/>
    <xf numFmtId="187" fontId="3" fillId="0" borderId="7" xfId="1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10" fillId="0" borderId="5" xfId="1" applyNumberFormat="1" applyFont="1" applyBorder="1"/>
    <xf numFmtId="0" fontId="24" fillId="0" borderId="2" xfId="0" applyFont="1" applyBorder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7" fontId="12" fillId="0" borderId="5" xfId="1" applyNumberFormat="1" applyFont="1" applyBorder="1"/>
    <xf numFmtId="0" fontId="48" fillId="0" borderId="8" xfId="0" applyFont="1" applyBorder="1" applyAlignment="1">
      <alignment horizontal="center"/>
    </xf>
    <xf numFmtId="187" fontId="39" fillId="0" borderId="8" xfId="1" applyNumberFormat="1" applyFont="1" applyBorder="1"/>
    <xf numFmtId="187" fontId="10" fillId="0" borderId="6" xfId="1" applyNumberFormat="1" applyFont="1" applyBorder="1" applyAlignment="1">
      <alignment horizontal="center"/>
    </xf>
    <xf numFmtId="0" fontId="49" fillId="0" borderId="10" xfId="0" applyFont="1" applyBorder="1"/>
    <xf numFmtId="187" fontId="10" fillId="0" borderId="8" xfId="1" applyNumberFormat="1" applyFont="1" applyBorder="1"/>
    <xf numFmtId="0" fontId="1" fillId="0" borderId="15" xfId="0" applyFont="1" applyBorder="1"/>
    <xf numFmtId="3" fontId="10" fillId="0" borderId="8" xfId="0" applyNumberFormat="1" applyFont="1" applyBorder="1"/>
    <xf numFmtId="187" fontId="3" fillId="0" borderId="15" xfId="1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7" fontId="10" fillId="0" borderId="9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87" fontId="14" fillId="0" borderId="12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1" fillId="0" borderId="0" xfId="0" applyFont="1"/>
    <xf numFmtId="0" fontId="31" fillId="0" borderId="0" xfId="0" applyFont="1" applyBorder="1" applyAlignment="1">
      <alignment horizontal="center"/>
    </xf>
    <xf numFmtId="0" fontId="34" fillId="0" borderId="8" xfId="0" applyFont="1" applyBorder="1"/>
    <xf numFmtId="187" fontId="10" fillId="0" borderId="5" xfId="1" applyNumberFormat="1" applyFont="1" applyBorder="1" applyAlignment="1">
      <alignment horizontal="center"/>
    </xf>
    <xf numFmtId="49" fontId="26" fillId="0" borderId="6" xfId="0" applyNumberFormat="1" applyFont="1" applyBorder="1"/>
    <xf numFmtId="0" fontId="14" fillId="0" borderId="10" xfId="0" applyFont="1" applyBorder="1" applyAlignment="1">
      <alignment horizontal="center"/>
    </xf>
    <xf numFmtId="0" fontId="11" fillId="0" borderId="15" xfId="0" applyFont="1" applyBorder="1"/>
    <xf numFmtId="0" fontId="10" fillId="0" borderId="15" xfId="0" applyFont="1" applyBorder="1" applyAlignment="1">
      <alignment horizontal="left"/>
    </xf>
    <xf numFmtId="0" fontId="24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0" fillId="0" borderId="0" xfId="0" applyFont="1" applyBorder="1"/>
    <xf numFmtId="49" fontId="9" fillId="0" borderId="10" xfId="0" applyNumberFormat="1" applyFont="1" applyBorder="1" applyAlignment="1">
      <alignment horizontal="center"/>
    </xf>
    <xf numFmtId="187" fontId="9" fillId="0" borderId="0" xfId="1" applyNumberFormat="1" applyFont="1" applyBorder="1" applyAlignment="1">
      <alignment horizontal="center"/>
    </xf>
    <xf numFmtId="187" fontId="9" fillId="0" borderId="15" xfId="1" applyNumberFormat="1" applyFont="1" applyBorder="1" applyAlignment="1">
      <alignment horizontal="center"/>
    </xf>
    <xf numFmtId="3" fontId="32" fillId="0" borderId="1" xfId="0" quotePrefix="1" applyNumberFormat="1" applyFont="1" applyBorder="1" applyAlignment="1">
      <alignment horizontal="center"/>
    </xf>
    <xf numFmtId="3" fontId="32" fillId="0" borderId="3" xfId="0" quotePrefix="1" applyNumberFormat="1" applyFont="1" applyBorder="1" applyAlignment="1">
      <alignment horizontal="center"/>
    </xf>
    <xf numFmtId="0" fontId="6" fillId="0" borderId="5" xfId="0" applyFont="1" applyBorder="1"/>
    <xf numFmtId="0" fontId="32" fillId="0" borderId="0" xfId="0" applyFont="1" applyAlignment="1">
      <alignment horizontal="right"/>
    </xf>
    <xf numFmtId="0" fontId="1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7" xfId="0" applyNumberFormat="1" applyFont="1" applyBorder="1"/>
    <xf numFmtId="3" fontId="3" fillId="0" borderId="11" xfId="0" applyNumberFormat="1" applyFont="1" applyBorder="1"/>
    <xf numFmtId="0" fontId="10" fillId="0" borderId="13" xfId="0" applyFont="1" applyBorder="1"/>
    <xf numFmtId="0" fontId="50" fillId="0" borderId="6" xfId="0" applyFont="1" applyBorder="1"/>
    <xf numFmtId="0" fontId="50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50" fillId="0" borderId="7" xfId="0" applyFont="1" applyBorder="1" applyAlignment="1">
      <alignment horizontal="center"/>
    </xf>
    <xf numFmtId="0" fontId="50" fillId="0" borderId="6" xfId="0" quotePrefix="1" applyFont="1" applyBorder="1"/>
    <xf numFmtId="0" fontId="5" fillId="0" borderId="0" xfId="0" applyFont="1"/>
    <xf numFmtId="0" fontId="50" fillId="0" borderId="7" xfId="0" applyFont="1" applyBorder="1" applyAlignment="1">
      <alignment horizontal="left"/>
    </xf>
    <xf numFmtId="0" fontId="52" fillId="0" borderId="0" xfId="0" applyFont="1"/>
    <xf numFmtId="0" fontId="12" fillId="0" borderId="6" xfId="0" quotePrefix="1" applyFont="1" applyBorder="1"/>
    <xf numFmtId="3" fontId="10" fillId="0" borderId="6" xfId="0" applyNumberFormat="1" applyFont="1" applyBorder="1" applyAlignment="1">
      <alignment horizontal="left"/>
    </xf>
    <xf numFmtId="0" fontId="16" fillId="0" borderId="6" xfId="0" quotePrefix="1" applyFont="1" applyBorder="1"/>
    <xf numFmtId="0" fontId="53" fillId="0" borderId="0" xfId="0" applyFont="1"/>
    <xf numFmtId="0" fontId="51" fillId="0" borderId="0" xfId="0" applyFont="1" applyBorder="1" applyAlignment="1">
      <alignment horizontal="center"/>
    </xf>
    <xf numFmtId="0" fontId="16" fillId="0" borderId="6" xfId="0" applyFont="1" applyBorder="1" applyAlignment="1"/>
    <xf numFmtId="0" fontId="16" fillId="0" borderId="7" xfId="0" applyFont="1" applyBorder="1" applyAlignment="1"/>
    <xf numFmtId="0" fontId="51" fillId="0" borderId="0" xfId="0" applyFont="1" applyBorder="1" applyAlignment="1">
      <alignment horizontal="left"/>
    </xf>
    <xf numFmtId="0" fontId="51" fillId="0" borderId="11" xfId="0" applyFont="1" applyBorder="1" applyAlignment="1">
      <alignment horizontal="left"/>
    </xf>
    <xf numFmtId="0" fontId="52" fillId="0" borderId="6" xfId="0" applyFont="1" applyBorder="1"/>
    <xf numFmtId="0" fontId="16" fillId="0" borderId="0" xfId="0" applyFont="1" applyBorder="1" applyAlignment="1"/>
    <xf numFmtId="49" fontId="16" fillId="0" borderId="6" xfId="0" applyNumberFormat="1" applyFont="1" applyBorder="1" applyAlignment="1">
      <alignment horizontal="left"/>
    </xf>
    <xf numFmtId="0" fontId="54" fillId="0" borderId="0" xfId="0" applyFont="1" applyAlignment="1">
      <alignment vertical="center"/>
    </xf>
    <xf numFmtId="0" fontId="53" fillId="0" borderId="6" xfId="0" applyFont="1" applyBorder="1" applyAlignment="1">
      <alignment vertical="center"/>
    </xf>
    <xf numFmtId="0" fontId="51" fillId="0" borderId="0" xfId="0" applyFont="1"/>
    <xf numFmtId="0" fontId="50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1" xfId="0" applyFont="1" applyBorder="1"/>
    <xf numFmtId="0" fontId="50" fillId="0" borderId="6" xfId="0" quotePrefix="1" applyFont="1" applyBorder="1" applyAlignment="1">
      <alignment horizontal="left"/>
    </xf>
    <xf numFmtId="0" fontId="50" fillId="0" borderId="11" xfId="0" applyFont="1" applyBorder="1"/>
    <xf numFmtId="0" fontId="12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center" indent="6"/>
    </xf>
    <xf numFmtId="0" fontId="36" fillId="0" borderId="7" xfId="0" applyFont="1" applyBorder="1"/>
    <xf numFmtId="0" fontId="51" fillId="0" borderId="10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10" fillId="0" borderId="5" xfId="0" applyFont="1" applyBorder="1" applyAlignment="1">
      <alignment shrinkToFit="1"/>
    </xf>
    <xf numFmtId="0" fontId="12" fillId="0" borderId="6" xfId="0" quotePrefix="1" applyFont="1" applyBorder="1" applyAlignment="1">
      <alignment horizontal="left"/>
    </xf>
    <xf numFmtId="0" fontId="12" fillId="0" borderId="0" xfId="0" applyFont="1" applyAlignment="1">
      <alignment horizontal="left"/>
    </xf>
    <xf numFmtId="0" fontId="56" fillId="0" borderId="0" xfId="0" applyFont="1"/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37" fillId="0" borderId="7" xfId="0" applyFont="1" applyBorder="1"/>
    <xf numFmtId="3" fontId="11" fillId="0" borderId="0" xfId="0" applyNumberFormat="1" applyFont="1" applyBorder="1"/>
    <xf numFmtId="3" fontId="24" fillId="0" borderId="0" xfId="0" applyNumberFormat="1" applyFont="1" applyBorder="1"/>
    <xf numFmtId="0" fontId="44" fillId="0" borderId="0" xfId="0" applyFont="1" applyBorder="1"/>
    <xf numFmtId="187" fontId="14" fillId="0" borderId="0" xfId="1" applyNumberFormat="1" applyFont="1" applyBorder="1" applyAlignment="1">
      <alignment horizontal="center"/>
    </xf>
    <xf numFmtId="0" fontId="32" fillId="0" borderId="6" xfId="0" applyFont="1" applyBorder="1"/>
    <xf numFmtId="187" fontId="14" fillId="0" borderId="5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2" fillId="0" borderId="5" xfId="1" applyNumberFormat="1" applyFont="1" applyBorder="1" applyAlignment="1">
      <alignment horizontal="center"/>
    </xf>
    <xf numFmtId="0" fontId="44" fillId="0" borderId="1" xfId="0" applyFont="1" applyBorder="1"/>
    <xf numFmtId="187" fontId="6" fillId="0" borderId="8" xfId="1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0" fillId="0" borderId="6" xfId="0" quotePrefix="1" applyFont="1" applyBorder="1"/>
    <xf numFmtId="0" fontId="56" fillId="0" borderId="12" xfId="0" applyFont="1" applyBorder="1" applyAlignment="1">
      <alignment vertical="center"/>
    </xf>
    <xf numFmtId="49" fontId="10" fillId="0" borderId="6" xfId="0" applyNumberFormat="1" applyFont="1" applyBorder="1" applyAlignment="1">
      <alignment horizontal="left"/>
    </xf>
    <xf numFmtId="0" fontId="12" fillId="0" borderId="6" xfId="0" quotePrefix="1" applyFont="1" applyBorder="1" applyAlignment="1">
      <alignment vertical="top"/>
    </xf>
    <xf numFmtId="0" fontId="1" fillId="0" borderId="11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50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/>
    </xf>
    <xf numFmtId="0" fontId="50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50" fillId="0" borderId="8" xfId="0" applyFont="1" applyBorder="1" applyAlignment="1">
      <alignment horizontal="center"/>
    </xf>
    <xf numFmtId="0" fontId="50" fillId="0" borderId="8" xfId="0" applyFont="1" applyBorder="1" applyAlignment="1">
      <alignment horizontal="left"/>
    </xf>
    <xf numFmtId="0" fontId="16" fillId="0" borderId="8" xfId="0" applyFont="1" applyBorder="1" applyAlignment="1"/>
    <xf numFmtId="0" fontId="51" fillId="0" borderId="6" xfId="0" applyFont="1" applyBorder="1" applyAlignment="1">
      <alignment horizontal="center"/>
    </xf>
    <xf numFmtId="0" fontId="16" fillId="0" borderId="10" xfId="0" applyFont="1" applyBorder="1" applyAlignment="1"/>
    <xf numFmtId="0" fontId="10" fillId="0" borderId="0" xfId="0" applyFont="1" applyBorder="1" applyAlignment="1"/>
    <xf numFmtId="187" fontId="12" fillId="0" borderId="15" xfId="1" applyNumberFormat="1" applyFont="1" applyBorder="1" applyAlignment="1">
      <alignment horizontal="center"/>
    </xf>
    <xf numFmtId="0" fontId="12" fillId="0" borderId="0" xfId="0" quotePrefix="1" applyFont="1" applyAlignment="1">
      <alignment horizontal="left" vertical="center"/>
    </xf>
    <xf numFmtId="3" fontId="14" fillId="0" borderId="15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87" fontId="19" fillId="0" borderId="5" xfId="1" applyNumberFormat="1" applyFont="1" applyBorder="1" applyAlignment="1">
      <alignment horizontal="center"/>
    </xf>
    <xf numFmtId="187" fontId="19" fillId="0" borderId="8" xfId="1" applyNumberFormat="1" applyFont="1" applyBorder="1"/>
    <xf numFmtId="187" fontId="9" fillId="0" borderId="5" xfId="1" applyNumberFormat="1" applyFont="1" applyBorder="1"/>
    <xf numFmtId="187" fontId="14" fillId="0" borderId="5" xfId="1" applyNumberFormat="1" applyFont="1" applyBorder="1"/>
    <xf numFmtId="0" fontId="2" fillId="0" borderId="11" xfId="0" applyFont="1" applyBorder="1" applyAlignment="1"/>
    <xf numFmtId="3" fontId="10" fillId="0" borderId="8" xfId="0" applyNumberFormat="1" applyFont="1" applyBorder="1" applyAlignment="1">
      <alignment horizontal="center" shrinkToFit="1"/>
    </xf>
    <xf numFmtId="0" fontId="10" fillId="0" borderId="6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3" fontId="10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32" fillId="0" borderId="2" xfId="0" applyFont="1" applyBorder="1"/>
    <xf numFmtId="3" fontId="24" fillId="0" borderId="2" xfId="0" applyNumberFormat="1" applyFont="1" applyBorder="1" applyAlignment="1">
      <alignment horizontal="center"/>
    </xf>
    <xf numFmtId="3" fontId="32" fillId="0" borderId="2" xfId="0" applyNumberFormat="1" applyFont="1" applyBorder="1"/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/>
    </xf>
    <xf numFmtId="187" fontId="6" fillId="0" borderId="12" xfId="1" applyNumberFormat="1" applyFont="1" applyBorder="1"/>
    <xf numFmtId="3" fontId="10" fillId="0" borderId="12" xfId="0" applyNumberFormat="1" applyFont="1" applyBorder="1" applyAlignment="1">
      <alignment horizontal="center" shrinkToFit="1"/>
    </xf>
    <xf numFmtId="0" fontId="24" fillId="0" borderId="8" xfId="0" applyFont="1" applyBorder="1" applyAlignment="1">
      <alignment horizontal="center" shrinkToFit="1"/>
    </xf>
    <xf numFmtId="0" fontId="24" fillId="0" borderId="9" xfId="0" applyFont="1" applyBorder="1"/>
    <xf numFmtId="0" fontId="24" fillId="0" borderId="6" xfId="0" applyFont="1" applyBorder="1" applyAlignment="1">
      <alignment horizontal="left"/>
    </xf>
    <xf numFmtId="187" fontId="6" fillId="0" borderId="15" xfId="1" applyNumberFormat="1" applyFont="1" applyBorder="1"/>
    <xf numFmtId="187" fontId="12" fillId="0" borderId="10" xfId="1" applyNumberFormat="1" applyFont="1" applyBorder="1"/>
    <xf numFmtId="187" fontId="6" fillId="0" borderId="5" xfId="1" applyNumberFormat="1" applyFont="1" applyBorder="1"/>
    <xf numFmtId="0" fontId="2" fillId="0" borderId="0" xfId="0" applyFont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quotePrefix="1" applyFont="1" applyBorder="1"/>
    <xf numFmtId="0" fontId="1" fillId="0" borderId="8" xfId="0" quotePrefix="1" applyFont="1" applyBorder="1"/>
    <xf numFmtId="187" fontId="1" fillId="0" borderId="10" xfId="1" applyNumberFormat="1" applyFont="1" applyBorder="1"/>
    <xf numFmtId="187" fontId="1" fillId="0" borderId="8" xfId="1" applyNumberFormat="1" applyFont="1" applyBorder="1"/>
    <xf numFmtId="0" fontId="1" fillId="0" borderId="10" xfId="0" quotePrefix="1" applyFont="1" applyBorder="1"/>
    <xf numFmtId="0" fontId="22" fillId="0" borderId="6" xfId="0" applyFont="1" applyBorder="1" applyAlignment="1">
      <alignment horizontal="center"/>
    </xf>
    <xf numFmtId="0" fontId="22" fillId="0" borderId="6" xfId="0" applyFont="1" applyBorder="1"/>
    <xf numFmtId="0" fontId="24" fillId="0" borderId="10" xfId="0" applyFont="1" applyBorder="1"/>
    <xf numFmtId="0" fontId="5" fillId="0" borderId="8" xfId="0" applyFont="1" applyBorder="1"/>
    <xf numFmtId="0" fontId="24" fillId="0" borderId="8" xfId="0" applyFont="1" applyBorder="1"/>
    <xf numFmtId="0" fontId="16" fillId="0" borderId="15" xfId="0" applyFont="1" applyBorder="1" applyAlignment="1"/>
    <xf numFmtId="0" fontId="51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8" xfId="0" applyFont="1" applyBorder="1"/>
    <xf numFmtId="0" fontId="22" fillId="0" borderId="10" xfId="0" applyFont="1" applyBorder="1"/>
    <xf numFmtId="0" fontId="11" fillId="0" borderId="10" xfId="0" applyFont="1" applyBorder="1" applyAlignment="1">
      <alignment horizontal="center" vertical="center"/>
    </xf>
    <xf numFmtId="187" fontId="9" fillId="0" borderId="12" xfId="1" applyNumberFormat="1" applyFont="1" applyBorder="1"/>
    <xf numFmtId="0" fontId="22" fillId="0" borderId="12" xfId="0" applyFont="1" applyBorder="1"/>
    <xf numFmtId="0" fontId="57" fillId="0" borderId="12" xfId="0" applyFont="1" applyBorder="1"/>
    <xf numFmtId="0" fontId="57" fillId="0" borderId="8" xfId="0" applyFont="1" applyBorder="1"/>
    <xf numFmtId="0" fontId="57" fillId="0" borderId="10" xfId="0" applyFont="1" applyBorder="1"/>
    <xf numFmtId="0" fontId="3" fillId="0" borderId="0" xfId="0" applyFont="1" applyBorder="1" applyAlignment="1">
      <alignment horizontal="center"/>
    </xf>
    <xf numFmtId="0" fontId="57" fillId="0" borderId="5" xfId="0" applyFont="1" applyBorder="1"/>
    <xf numFmtId="0" fontId="57" fillId="0" borderId="6" xfId="0" applyFont="1" applyBorder="1"/>
    <xf numFmtId="0" fontId="57" fillId="0" borderId="7" xfId="0" applyFont="1" applyBorder="1"/>
    <xf numFmtId="3" fontId="9" fillId="0" borderId="8" xfId="1" applyNumberFormat="1" applyFont="1" applyBorder="1" applyAlignment="1">
      <alignment horizontal="center"/>
    </xf>
    <xf numFmtId="0" fontId="5" fillId="0" borderId="7" xfId="0" applyFont="1" applyBorder="1"/>
    <xf numFmtId="0" fontId="39" fillId="0" borderId="7" xfId="0" applyFont="1" applyBorder="1"/>
    <xf numFmtId="0" fontId="5" fillId="0" borderId="5" xfId="0" applyFont="1" applyBorder="1"/>
    <xf numFmtId="0" fontId="20" fillId="0" borderId="10" xfId="0" applyFont="1" applyBorder="1" applyAlignment="1">
      <alignment horizontal="center"/>
    </xf>
    <xf numFmtId="0" fontId="0" fillId="0" borderId="12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10" xfId="0" applyFont="1" applyBorder="1"/>
    <xf numFmtId="0" fontId="0" fillId="0" borderId="7" xfId="0" applyFont="1" applyBorder="1"/>
    <xf numFmtId="3" fontId="3" fillId="0" borderId="9" xfId="0" applyNumberFormat="1" applyFont="1" applyBorder="1" applyAlignment="1">
      <alignment horizontal="center"/>
    </xf>
    <xf numFmtId="0" fontId="57" fillId="0" borderId="0" xfId="0" applyFont="1" applyBorder="1"/>
    <xf numFmtId="187" fontId="12" fillId="0" borderId="0" xfId="1" applyNumberFormat="1" applyFont="1"/>
    <xf numFmtId="0" fontId="32" fillId="0" borderId="8" xfId="0" applyFont="1" applyBorder="1"/>
    <xf numFmtId="0" fontId="32" fillId="0" borderId="10" xfId="0" applyFont="1" applyBorder="1"/>
    <xf numFmtId="3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7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8" fillId="0" borderId="8" xfId="0" applyFont="1" applyBorder="1"/>
    <xf numFmtId="0" fontId="58" fillId="0" borderId="10" xfId="0" applyFont="1" applyBorder="1"/>
    <xf numFmtId="3" fontId="19" fillId="0" borderId="8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left"/>
    </xf>
    <xf numFmtId="0" fontId="6" fillId="0" borderId="8" xfId="0" applyFont="1" applyBorder="1" applyAlignment="1">
      <alignment vertical="center"/>
    </xf>
    <xf numFmtId="3" fontId="12" fillId="0" borderId="8" xfId="0" applyNumberFormat="1" applyFont="1" applyBorder="1" applyAlignment="1">
      <alignment horizontal="left"/>
    </xf>
    <xf numFmtId="187" fontId="10" fillId="0" borderId="12" xfId="1" applyNumberFormat="1" applyFont="1" applyBorder="1" applyAlignment="1">
      <alignment horizontal="left"/>
    </xf>
    <xf numFmtId="187" fontId="10" fillId="0" borderId="8" xfId="1" applyNumberFormat="1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39" fillId="0" borderId="6" xfId="0" applyFont="1" applyBorder="1" applyAlignment="1"/>
    <xf numFmtId="0" fontId="17" fillId="0" borderId="8" xfId="0" applyFont="1" applyBorder="1" applyAlignment="1">
      <alignment horizontal="left"/>
    </xf>
    <xf numFmtId="3" fontId="12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/>
    </xf>
    <xf numFmtId="187" fontId="32" fillId="0" borderId="1" xfId="0" applyNumberFormat="1" applyFont="1" applyBorder="1"/>
    <xf numFmtId="0" fontId="14" fillId="0" borderId="12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15" fillId="0" borderId="17" xfId="0" applyFont="1" applyBorder="1"/>
    <xf numFmtId="187" fontId="8" fillId="0" borderId="18" xfId="0" applyNumberFormat="1" applyFont="1" applyBorder="1"/>
    <xf numFmtId="187" fontId="60" fillId="0" borderId="18" xfId="0" applyNumberFormat="1" applyFont="1" applyBorder="1"/>
    <xf numFmtId="187" fontId="59" fillId="0" borderId="19" xfId="0" applyNumberFormat="1" applyFont="1" applyBorder="1"/>
    <xf numFmtId="0" fontId="3" fillId="0" borderId="21" xfId="0" applyFont="1" applyBorder="1"/>
    <xf numFmtId="187" fontId="8" fillId="0" borderId="16" xfId="0" applyNumberFormat="1" applyFont="1" applyBorder="1"/>
    <xf numFmtId="187" fontId="36" fillId="0" borderId="16" xfId="0" applyNumberFormat="1" applyFont="1" applyBorder="1"/>
    <xf numFmtId="49" fontId="26" fillId="0" borderId="7" xfId="0" applyNumberFormat="1" applyFont="1" applyBorder="1"/>
    <xf numFmtId="0" fontId="5" fillId="0" borderId="18" xfId="0" applyFont="1" applyBorder="1"/>
    <xf numFmtId="0" fontId="32" fillId="0" borderId="17" xfId="0" applyFont="1" applyBorder="1" applyAlignment="1">
      <alignment horizontal="center"/>
    </xf>
    <xf numFmtId="3" fontId="36" fillId="0" borderId="18" xfId="0" applyNumberFormat="1" applyFont="1" applyBorder="1"/>
    <xf numFmtId="0" fontId="32" fillId="0" borderId="0" xfId="0" applyFont="1" applyBorder="1" applyAlignment="1">
      <alignment horizontal="center"/>
    </xf>
    <xf numFmtId="0" fontId="24" fillId="0" borderId="0" xfId="0" applyFont="1" applyBorder="1"/>
    <xf numFmtId="187" fontId="62" fillId="0" borderId="0" xfId="0" applyNumberFormat="1" applyFont="1" applyBorder="1" applyAlignment="1">
      <alignment horizontal="center"/>
    </xf>
    <xf numFmtId="187" fontId="61" fillId="0" borderId="0" xfId="0" applyNumberFormat="1" applyFont="1" applyBorder="1" applyAlignment="1">
      <alignment horizontal="center"/>
    </xf>
    <xf numFmtId="187" fontId="36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36" fillId="0" borderId="0" xfId="0" applyFont="1" applyBorder="1"/>
    <xf numFmtId="0" fontId="15" fillId="0" borderId="19" xfId="0" applyFont="1" applyBorder="1"/>
    <xf numFmtId="187" fontId="32" fillId="0" borderId="19" xfId="0" applyNumberFormat="1" applyFont="1" applyBorder="1"/>
    <xf numFmtId="3" fontId="61" fillId="0" borderId="4" xfId="0" applyNumberFormat="1" applyFont="1" applyBorder="1" applyAlignment="1">
      <alignment horizontal="center"/>
    </xf>
    <xf numFmtId="3" fontId="62" fillId="0" borderId="1" xfId="0" applyNumberFormat="1" applyFont="1" applyBorder="1"/>
    <xf numFmtId="3" fontId="61" fillId="0" borderId="4" xfId="0" applyNumberFormat="1" applyFont="1" applyBorder="1"/>
    <xf numFmtId="0" fontId="13" fillId="0" borderId="16" xfId="0" applyFont="1" applyBorder="1"/>
    <xf numFmtId="0" fontId="17" fillId="0" borderId="16" xfId="0" applyFont="1" applyBorder="1" applyAlignment="1">
      <alignment horizontal="left"/>
    </xf>
    <xf numFmtId="3" fontId="62" fillId="0" borderId="0" xfId="0" applyNumberFormat="1" applyFont="1" applyBorder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32" fillId="0" borderId="18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  <xf numFmtId="0" fontId="12" fillId="0" borderId="20" xfId="0" applyFont="1" applyBorder="1"/>
    <xf numFmtId="0" fontId="32" fillId="0" borderId="18" xfId="0" applyFont="1" applyBorder="1"/>
    <xf numFmtId="3" fontId="32" fillId="0" borderId="18" xfId="0" applyNumberFormat="1" applyFont="1" applyBorder="1"/>
    <xf numFmtId="3" fontId="59" fillId="0" borderId="18" xfId="0" applyNumberFormat="1" applyFont="1" applyBorder="1" applyAlignment="1">
      <alignment horizontal="right"/>
    </xf>
    <xf numFmtId="187" fontId="12" fillId="0" borderId="0" xfId="1" applyNumberFormat="1" applyFont="1" applyBorder="1" applyAlignment="1"/>
    <xf numFmtId="0" fontId="32" fillId="0" borderId="19" xfId="0" applyFont="1" applyBorder="1"/>
    <xf numFmtId="0" fontId="10" fillId="0" borderId="18" xfId="0" applyFont="1" applyBorder="1"/>
    <xf numFmtId="0" fontId="5" fillId="0" borderId="20" xfId="0" applyFont="1" applyBorder="1"/>
    <xf numFmtId="0" fontId="15" fillId="0" borderId="18" xfId="0" applyFont="1" applyBorder="1"/>
    <xf numFmtId="0" fontId="5" fillId="0" borderId="22" xfId="0" applyFont="1" applyBorder="1"/>
    <xf numFmtId="187" fontId="8" fillId="0" borderId="22" xfId="0" applyNumberFormat="1" applyFont="1" applyBorder="1"/>
    <xf numFmtId="0" fontId="5" fillId="0" borderId="16" xfId="0" applyFont="1" applyBorder="1"/>
    <xf numFmtId="0" fontId="10" fillId="0" borderId="22" xfId="0" applyFont="1" applyBorder="1"/>
    <xf numFmtId="0" fontId="5" fillId="0" borderId="24" xfId="0" applyFont="1" applyBorder="1"/>
    <xf numFmtId="187" fontId="59" fillId="0" borderId="16" xfId="0" applyNumberFormat="1" applyFont="1" applyBorder="1"/>
    <xf numFmtId="0" fontId="15" fillId="0" borderId="22" xfId="0" applyFont="1" applyBorder="1"/>
    <xf numFmtId="0" fontId="15" fillId="0" borderId="16" xfId="0" applyFont="1" applyBorder="1"/>
    <xf numFmtId="0" fontId="15" fillId="0" borderId="23" xfId="0" applyFont="1" applyBorder="1"/>
    <xf numFmtId="187" fontId="36" fillId="0" borderId="22" xfId="0" applyNumberFormat="1" applyFont="1" applyBorder="1"/>
    <xf numFmtId="3" fontId="8" fillId="0" borderId="1" xfId="0" quotePrefix="1" applyNumberFormat="1" applyFont="1" applyBorder="1" applyAlignment="1">
      <alignment horizontal="center"/>
    </xf>
    <xf numFmtId="3" fontId="59" fillId="0" borderId="2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3" fillId="0" borderId="1" xfId="0" applyFont="1" applyBorder="1"/>
    <xf numFmtId="0" fontId="33" fillId="0" borderId="3" xfId="0" applyFont="1" applyBorder="1"/>
    <xf numFmtId="0" fontId="24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3" fontId="8" fillId="0" borderId="1" xfId="0" applyNumberFormat="1" applyFont="1" applyBorder="1"/>
    <xf numFmtId="0" fontId="63" fillId="0" borderId="18" xfId="0" applyFont="1" applyBorder="1"/>
    <xf numFmtId="0" fontId="63" fillId="0" borderId="20" xfId="0" applyFont="1" applyBorder="1"/>
    <xf numFmtId="187" fontId="36" fillId="0" borderId="18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0" fontId="32" fillId="0" borderId="20" xfId="0" applyFont="1" applyBorder="1"/>
    <xf numFmtId="187" fontId="12" fillId="0" borderId="6" xfId="1" applyNumberFormat="1" applyFont="1" applyBorder="1" applyAlignment="1"/>
    <xf numFmtId="3" fontId="36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187" fontId="59" fillId="0" borderId="18" xfId="0" applyNumberFormat="1" applyFont="1" applyBorder="1" applyAlignment="1">
      <alignment horizontal="center"/>
    </xf>
    <xf numFmtId="0" fontId="48" fillId="3" borderId="1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top"/>
    </xf>
    <xf numFmtId="0" fontId="48" fillId="3" borderId="8" xfId="0" applyFont="1" applyFill="1" applyBorder="1" applyAlignment="1">
      <alignment horizontal="center"/>
    </xf>
    <xf numFmtId="0" fontId="48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57" fillId="0" borderId="11" xfId="0" applyFont="1" applyBorder="1"/>
    <xf numFmtId="0" fontId="32" fillId="0" borderId="0" xfId="0" applyFont="1" applyBorder="1"/>
    <xf numFmtId="0" fontId="55" fillId="0" borderId="0" xfId="0" applyFont="1" applyBorder="1"/>
    <xf numFmtId="0" fontId="40" fillId="0" borderId="0" xfId="0" applyFont="1" applyBorder="1"/>
    <xf numFmtId="0" fontId="43" fillId="0" borderId="0" xfId="0" applyFont="1" applyBorder="1" applyAlignment="1">
      <alignment horizontal="center"/>
    </xf>
    <xf numFmtId="0" fontId="22" fillId="0" borderId="0" xfId="0" applyFont="1" applyBorder="1"/>
    <xf numFmtId="0" fontId="40" fillId="0" borderId="0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3" fillId="0" borderId="0" xfId="0" applyFont="1" applyBorder="1"/>
    <xf numFmtId="0" fontId="64" fillId="0" borderId="0" xfId="0" applyFont="1" applyBorder="1"/>
    <xf numFmtId="187" fontId="11" fillId="0" borderId="0" xfId="1" applyNumberFormat="1" applyFont="1" applyBorder="1"/>
    <xf numFmtId="187" fontId="43" fillId="0" borderId="0" xfId="1" applyNumberFormat="1" applyFont="1" applyBorder="1"/>
    <xf numFmtId="3" fontId="43" fillId="0" borderId="0" xfId="0" applyNumberFormat="1" applyFont="1" applyBorder="1" applyAlignment="1">
      <alignment horizontal="center"/>
    </xf>
    <xf numFmtId="3" fontId="43" fillId="0" borderId="0" xfId="0" applyNumberFormat="1" applyFont="1" applyBorder="1" applyAlignment="1">
      <alignment horizontal="right"/>
    </xf>
    <xf numFmtId="0" fontId="43" fillId="0" borderId="0" xfId="0" applyFont="1" applyBorder="1" applyAlignment="1">
      <alignment horizontal="right"/>
    </xf>
    <xf numFmtId="0" fontId="42" fillId="0" borderId="7" xfId="0" applyFont="1" applyBorder="1"/>
    <xf numFmtId="0" fontId="7" fillId="0" borderId="7" xfId="0" applyFont="1" applyBorder="1"/>
    <xf numFmtId="0" fontId="0" fillId="0" borderId="0" xfId="0" applyFont="1" applyBorder="1"/>
    <xf numFmtId="187" fontId="14" fillId="0" borderId="12" xfId="1" applyNumberFormat="1" applyFont="1" applyBorder="1"/>
    <xf numFmtId="0" fontId="10" fillId="0" borderId="15" xfId="0" applyFont="1" applyBorder="1" applyAlignment="1">
      <alignment horizontal="center"/>
    </xf>
    <xf numFmtId="0" fontId="57" fillId="0" borderId="15" xfId="0" applyFont="1" applyBorder="1"/>
    <xf numFmtId="0" fontId="43" fillId="0" borderId="15" xfId="0" applyFont="1" applyBorder="1"/>
    <xf numFmtId="0" fontId="42" fillId="0" borderId="10" xfId="0" applyFont="1" applyBorder="1"/>
    <xf numFmtId="49" fontId="26" fillId="0" borderId="0" xfId="0" applyNumberFormat="1" applyFont="1" applyBorder="1"/>
    <xf numFmtId="49" fontId="43" fillId="0" borderId="0" xfId="0" applyNumberFormat="1" applyFont="1" applyBorder="1" applyAlignment="1">
      <alignment horizontal="right"/>
    </xf>
    <xf numFmtId="0" fontId="47" fillId="0" borderId="15" xfId="0" applyFont="1" applyBorder="1"/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41" fillId="0" borderId="15" xfId="0" applyFont="1" applyBorder="1"/>
    <xf numFmtId="49" fontId="43" fillId="0" borderId="15" xfId="0" applyNumberFormat="1" applyFont="1" applyBorder="1" applyAlignment="1">
      <alignment horizontal="center"/>
    </xf>
    <xf numFmtId="0" fontId="42" fillId="0" borderId="6" xfId="0" applyFont="1" applyBorder="1"/>
    <xf numFmtId="187" fontId="14" fillId="0" borderId="8" xfId="1" applyNumberFormat="1" applyFont="1" applyBorder="1" applyAlignment="1">
      <alignment horizontal="center" vertical="center"/>
    </xf>
    <xf numFmtId="187" fontId="59" fillId="0" borderId="18" xfId="0" applyNumberFormat="1" applyFont="1" applyBorder="1"/>
    <xf numFmtId="0" fontId="66" fillId="0" borderId="11" xfId="0" applyFont="1" applyBorder="1"/>
    <xf numFmtId="0" fontId="21" fillId="0" borderId="0" xfId="0" applyFont="1" applyBorder="1"/>
    <xf numFmtId="0" fontId="42" fillId="0" borderId="8" xfId="0" applyFont="1" applyBorder="1"/>
    <xf numFmtId="3" fontId="14" fillId="0" borderId="8" xfId="0" applyNumberFormat="1" applyFont="1" applyBorder="1"/>
    <xf numFmtId="187" fontId="19" fillId="0" borderId="8" xfId="1" applyNumberFormat="1" applyFont="1" applyBorder="1" applyAlignment="1">
      <alignment horizontal="center"/>
    </xf>
    <xf numFmtId="0" fontId="42" fillId="0" borderId="15" xfId="0" applyFont="1" applyBorder="1"/>
    <xf numFmtId="0" fontId="67" fillId="0" borderId="7" xfId="0" applyFont="1" applyBorder="1"/>
    <xf numFmtId="187" fontId="59" fillId="0" borderId="19" xfId="1" applyNumberFormat="1" applyFont="1" applyBorder="1"/>
    <xf numFmtId="188" fontId="59" fillId="0" borderId="19" xfId="1" applyNumberFormat="1" applyFont="1" applyBorder="1"/>
    <xf numFmtId="3" fontId="48" fillId="0" borderId="1" xfId="0" applyNumberFormat="1" applyFont="1" applyBorder="1"/>
    <xf numFmtId="187" fontId="32" fillId="0" borderId="1" xfId="0" applyNumberFormat="1" applyFont="1" applyBorder="1" applyAlignment="1">
      <alignment horizont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68" fillId="0" borderId="0" xfId="0" applyFont="1"/>
    <xf numFmtId="0" fontId="45" fillId="0" borderId="0" xfId="0" applyFont="1" applyBorder="1" applyAlignment="1">
      <alignment horizontal="center"/>
    </xf>
    <xf numFmtId="0" fontId="65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43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69" fillId="0" borderId="0" xfId="0" applyFont="1"/>
    <xf numFmtId="0" fontId="39" fillId="0" borderId="7" xfId="0" applyFont="1" applyBorder="1" applyAlignment="1"/>
    <xf numFmtId="3" fontId="43" fillId="0" borderId="0" xfId="0" applyNumberFormat="1" applyFont="1" applyBorder="1"/>
    <xf numFmtId="0" fontId="17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187" fontId="62" fillId="0" borderId="16" xfId="0" applyNumberFormat="1" applyFont="1" applyBorder="1" applyAlignment="1">
      <alignment horizontal="center"/>
    </xf>
    <xf numFmtId="187" fontId="61" fillId="0" borderId="16" xfId="0" applyNumberFormat="1" applyFont="1" applyBorder="1" applyAlignment="1">
      <alignment horizontal="center"/>
    </xf>
    <xf numFmtId="187" fontId="12" fillId="0" borderId="6" xfId="0" applyNumberFormat="1" applyFont="1" applyBorder="1" applyAlignment="1">
      <alignment horizontal="center"/>
    </xf>
    <xf numFmtId="187" fontId="24" fillId="0" borderId="0" xfId="0" applyNumberFormat="1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0" fillId="0" borderId="0" xfId="0" applyFont="1"/>
    <xf numFmtId="0" fontId="51" fillId="0" borderId="6" xfId="0" applyFont="1" applyBorder="1" applyAlignment="1">
      <alignment horizontal="left"/>
    </xf>
    <xf numFmtId="0" fontId="37" fillId="0" borderId="11" xfId="0" applyFont="1" applyBorder="1"/>
    <xf numFmtId="0" fontId="43" fillId="0" borderId="15" xfId="0" applyFont="1" applyBorder="1" applyAlignment="1">
      <alignment horizontal="center"/>
    </xf>
    <xf numFmtId="0" fontId="55" fillId="0" borderId="8" xfId="0" applyFont="1" applyBorder="1"/>
    <xf numFmtId="0" fontId="37" fillId="0" borderId="6" xfId="0" applyFont="1" applyBorder="1"/>
    <xf numFmtId="0" fontId="56" fillId="0" borderId="5" xfId="0" applyFont="1" applyBorder="1"/>
    <xf numFmtId="0" fontId="56" fillId="0" borderId="6" xfId="0" applyFont="1" applyBorder="1"/>
    <xf numFmtId="0" fontId="51" fillId="0" borderId="5" xfId="0" applyFont="1" applyBorder="1" applyAlignment="1">
      <alignment horizontal="left"/>
    </xf>
    <xf numFmtId="0" fontId="51" fillId="0" borderId="7" xfId="0" applyFont="1" applyBorder="1" applyAlignment="1">
      <alignment horizontal="left"/>
    </xf>
    <xf numFmtId="0" fontId="51" fillId="0" borderId="6" xfId="0" applyFont="1" applyBorder="1"/>
    <xf numFmtId="187" fontId="12" fillId="0" borderId="10" xfId="1" applyNumberFormat="1" applyFont="1" applyBorder="1" applyAlignment="1"/>
    <xf numFmtId="187" fontId="12" fillId="0" borderId="10" xfId="1" applyNumberFormat="1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87" fontId="12" fillId="0" borderId="0" xfId="1" applyNumberFormat="1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187" fontId="59" fillId="0" borderId="1" xfId="1" applyNumberFormat="1" applyFont="1" applyBorder="1"/>
    <xf numFmtId="187" fontId="32" fillId="0" borderId="1" xfId="1" applyNumberFormat="1" applyFont="1" applyBorder="1" applyAlignment="1">
      <alignment horizontal="center"/>
    </xf>
    <xf numFmtId="0" fontId="5" fillId="0" borderId="0" xfId="0" applyFont="1" applyBorder="1"/>
    <xf numFmtId="187" fontId="8" fillId="0" borderId="0" xfId="0" applyNumberFormat="1" applyFont="1" applyBorder="1"/>
    <xf numFmtId="0" fontId="5" fillId="0" borderId="17" xfId="0" applyFont="1" applyBorder="1"/>
    <xf numFmtId="0" fontId="3" fillId="0" borderId="0" xfId="0" applyFont="1" applyBorder="1" applyAlignment="1"/>
    <xf numFmtId="3" fontId="2" fillId="0" borderId="0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shrinkToFit="1"/>
    </xf>
    <xf numFmtId="0" fontId="10" fillId="0" borderId="7" xfId="0" applyFont="1" applyBorder="1" applyAlignment="1">
      <alignment horizontal="left" shrinkToFit="1"/>
    </xf>
    <xf numFmtId="0" fontId="15" fillId="0" borderId="0" xfId="0" applyFont="1" applyBorder="1" applyAlignment="1">
      <alignment horizontal="left"/>
    </xf>
    <xf numFmtId="3" fontId="36" fillId="0" borderId="0" xfId="0" applyNumberFormat="1" applyFont="1" applyBorder="1"/>
    <xf numFmtId="3" fontId="32" fillId="0" borderId="0" xfId="0" applyNumberFormat="1" applyFont="1" applyBorder="1"/>
    <xf numFmtId="187" fontId="12" fillId="0" borderId="15" xfId="1" applyNumberFormat="1" applyFont="1" applyBorder="1"/>
    <xf numFmtId="187" fontId="12" fillId="0" borderId="6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7" fontId="59" fillId="0" borderId="1" xfId="0" applyNumberFormat="1" applyFont="1" applyBorder="1"/>
    <xf numFmtId="187" fontId="1" fillId="0" borderId="12" xfId="1" applyNumberFormat="1" applyFont="1" applyBorder="1"/>
    <xf numFmtId="0" fontId="30" fillId="0" borderId="8" xfId="0" quotePrefix="1" applyFont="1" applyBorder="1"/>
    <xf numFmtId="0" fontId="30" fillId="0" borderId="10" xfId="0" quotePrefix="1" applyFont="1" applyBorder="1"/>
    <xf numFmtId="0" fontId="2" fillId="0" borderId="1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2" fillId="0" borderId="6" xfId="0" applyFont="1" applyBorder="1" applyAlignment="1">
      <alignment horizontal="center"/>
    </xf>
    <xf numFmtId="0" fontId="15" fillId="0" borderId="8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3" fontId="3" fillId="0" borderId="5" xfId="0" applyNumberFormat="1" applyFont="1" applyBorder="1" applyAlignment="1">
      <alignment horizontal="left"/>
    </xf>
    <xf numFmtId="0" fontId="47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87" fontId="9" fillId="0" borderId="8" xfId="1" applyNumberFormat="1" applyFont="1" applyBorder="1" applyAlignment="1">
      <alignment horizontal="left" vertical="center"/>
    </xf>
    <xf numFmtId="0" fontId="47" fillId="0" borderId="7" xfId="0" applyFont="1" applyBorder="1" applyAlignment="1">
      <alignment horizontal="center"/>
    </xf>
    <xf numFmtId="0" fontId="5" fillId="0" borderId="10" xfId="0" applyFont="1" applyBorder="1"/>
    <xf numFmtId="3" fontId="3" fillId="0" borderId="6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0" fontId="30" fillId="0" borderId="0" xfId="0" quotePrefix="1" applyFont="1" applyBorder="1"/>
    <xf numFmtId="0" fontId="1" fillId="0" borderId="15" xfId="0" quotePrefix="1" applyFont="1" applyBorder="1"/>
    <xf numFmtId="0" fontId="64" fillId="0" borderId="0" xfId="0" applyFont="1"/>
    <xf numFmtId="0" fontId="15" fillId="0" borderId="0" xfId="0" applyFont="1" applyBorder="1" applyAlignment="1">
      <alignment horizontal="right"/>
    </xf>
    <xf numFmtId="187" fontId="48" fillId="0" borderId="1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 vertical="center"/>
    </xf>
    <xf numFmtId="0" fontId="3" fillId="0" borderId="25" xfId="0" applyFont="1" applyBorder="1"/>
    <xf numFmtId="0" fontId="16" fillId="0" borderId="13" xfId="0" applyFont="1" applyBorder="1"/>
    <xf numFmtId="0" fontId="16" fillId="0" borderId="9" xfId="0" applyFont="1" applyBorder="1"/>
    <xf numFmtId="0" fontId="16" fillId="0" borderId="14" xfId="0" applyFont="1" applyBorder="1"/>
    <xf numFmtId="0" fontId="16" fillId="0" borderId="7" xfId="0" applyFont="1" applyBorder="1"/>
    <xf numFmtId="0" fontId="15" fillId="0" borderId="26" xfId="0" applyFont="1" applyBorder="1"/>
    <xf numFmtId="0" fontId="39" fillId="0" borderId="6" xfId="0" applyFont="1" applyBorder="1"/>
    <xf numFmtId="3" fontId="21" fillId="0" borderId="6" xfId="0" applyNumberFormat="1" applyFont="1" applyBorder="1" applyAlignment="1">
      <alignment horizontal="center"/>
    </xf>
    <xf numFmtId="0" fontId="13" fillId="0" borderId="1" xfId="0" applyFont="1" applyBorder="1"/>
    <xf numFmtId="0" fontId="14" fillId="3" borderId="8" xfId="0" applyFont="1" applyFill="1" applyBorder="1" applyAlignment="1">
      <alignment horizontal="center"/>
    </xf>
    <xf numFmtId="0" fontId="17" fillId="0" borderId="23" xfId="0" applyFont="1" applyBorder="1"/>
    <xf numFmtId="0" fontId="17" fillId="0" borderId="25" xfId="0" applyFont="1" applyBorder="1"/>
    <xf numFmtId="0" fontId="12" fillId="0" borderId="25" xfId="0" applyFont="1" applyBorder="1"/>
    <xf numFmtId="187" fontId="21" fillId="0" borderId="8" xfId="1" applyNumberFormat="1" applyFont="1" applyBorder="1"/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187" fontId="1" fillId="0" borderId="15" xfId="1" applyNumberFormat="1" applyFont="1" applyBorder="1"/>
    <xf numFmtId="187" fontId="39" fillId="0" borderId="8" xfId="1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left"/>
    </xf>
    <xf numFmtId="0" fontId="15" fillId="2" borderId="8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2" fillId="0" borderId="25" xfId="0" applyFont="1" applyBorder="1"/>
    <xf numFmtId="0" fontId="71" fillId="0" borderId="6" xfId="0" applyFont="1" applyBorder="1"/>
    <xf numFmtId="0" fontId="31" fillId="0" borderId="0" xfId="0" applyFont="1" applyBorder="1"/>
    <xf numFmtId="187" fontId="14" fillId="0" borderId="6" xfId="1" applyNumberFormat="1" applyFont="1" applyBorder="1" applyAlignment="1">
      <alignment horizontal="center"/>
    </xf>
    <xf numFmtId="187" fontId="12" fillId="0" borderId="6" xfId="1" applyNumberFormat="1" applyFont="1" applyBorder="1" applyAlignment="1">
      <alignment horizontal="left"/>
    </xf>
    <xf numFmtId="0" fontId="26" fillId="0" borderId="5" xfId="0" applyFont="1" applyBorder="1"/>
    <xf numFmtId="0" fontId="14" fillId="0" borderId="6" xfId="0" quotePrefix="1" applyFont="1" applyBorder="1"/>
    <xf numFmtId="0" fontId="1" fillId="0" borderId="11" xfId="0" quotePrefix="1" applyFont="1" applyBorder="1"/>
    <xf numFmtId="0" fontId="3" fillId="0" borderId="6" xfId="0" quotePrefix="1" applyFont="1" applyBorder="1"/>
    <xf numFmtId="0" fontId="72" fillId="0" borderId="8" xfId="0" applyFont="1" applyBorder="1"/>
    <xf numFmtId="0" fontId="2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/>
    <xf numFmtId="0" fontId="73" fillId="0" borderId="7" xfId="0" applyFont="1" applyBorder="1"/>
    <xf numFmtId="0" fontId="74" fillId="0" borderId="7" xfId="0" applyFont="1" applyBorder="1"/>
    <xf numFmtId="0" fontId="2" fillId="0" borderId="0" xfId="0" applyFont="1" applyAlignment="1">
      <alignment horizontal="right"/>
    </xf>
    <xf numFmtId="187" fontId="14" fillId="0" borderId="8" xfId="1" applyNumberFormat="1" applyFont="1" applyBorder="1" applyAlignment="1">
      <alignment horizontal="left"/>
    </xf>
    <xf numFmtId="187" fontId="21" fillId="0" borderId="0" xfId="1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0" fillId="0" borderId="6" xfId="0" applyFont="1" applyBorder="1" applyAlignment="1">
      <alignment horizontal="center" wrapText="1"/>
    </xf>
    <xf numFmtId="187" fontId="32" fillId="0" borderId="2" xfId="0" applyNumberFormat="1" applyFont="1" applyBorder="1"/>
    <xf numFmtId="187" fontId="6" fillId="0" borderId="18" xfId="0" applyNumberFormat="1" applyFont="1" applyBorder="1"/>
    <xf numFmtId="3" fontId="8" fillId="0" borderId="4" xfId="0" quotePrefix="1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0" fontId="2" fillId="0" borderId="15" xfId="0" applyFont="1" applyBorder="1"/>
    <xf numFmtId="0" fontId="42" fillId="0" borderId="0" xfId="0" applyFont="1" applyBorder="1"/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top"/>
    </xf>
    <xf numFmtId="0" fontId="11" fillId="2" borderId="10" xfId="0" applyFont="1" applyFill="1" applyBorder="1"/>
    <xf numFmtId="0" fontId="11" fillId="2" borderId="7" xfId="0" applyFont="1" applyFill="1" applyBorder="1"/>
    <xf numFmtId="0" fontId="48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8" fillId="2" borderId="7" xfId="0" applyFont="1" applyFill="1" applyBorder="1" applyAlignment="1">
      <alignment horizontal="center"/>
    </xf>
    <xf numFmtId="187" fontId="11" fillId="0" borderId="8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2" fillId="0" borderId="5" xfId="0" applyFont="1" applyBorder="1"/>
    <xf numFmtId="0" fontId="22" fillId="0" borderId="7" xfId="0" applyFont="1" applyBorder="1" applyAlignment="1">
      <alignment horizontal="center"/>
    </xf>
    <xf numFmtId="0" fontId="9" fillId="0" borderId="14" xfId="0" applyFont="1" applyFill="1" applyBorder="1"/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2" borderId="5" xfId="0" applyFont="1" applyFill="1" applyBorder="1"/>
    <xf numFmtId="0" fontId="15" fillId="2" borderId="6" xfId="0" applyFont="1" applyFill="1" applyBorder="1"/>
    <xf numFmtId="0" fontId="15" fillId="2" borderId="7" xfId="0" applyFont="1" applyFill="1" applyBorder="1"/>
    <xf numFmtId="0" fontId="0" fillId="0" borderId="0" xfId="0" applyAlignment="1">
      <alignment horizontal="center"/>
    </xf>
    <xf numFmtId="188" fontId="12" fillId="0" borderId="6" xfId="1" applyNumberFormat="1" applyFont="1" applyBorder="1"/>
    <xf numFmtId="187" fontId="32" fillId="0" borderId="1" xfId="1" applyNumberFormat="1" applyFont="1" applyBorder="1"/>
    <xf numFmtId="0" fontId="32" fillId="0" borderId="2" xfId="0" applyFont="1" applyBorder="1" applyAlignment="1">
      <alignment horizontal="center"/>
    </xf>
    <xf numFmtId="187" fontId="12" fillId="0" borderId="0" xfId="0" applyNumberFormat="1" applyFont="1" applyBorder="1" applyAlignment="1">
      <alignment horizontal="center"/>
    </xf>
    <xf numFmtId="187" fontId="32" fillId="0" borderId="2" xfId="0" applyNumberFormat="1" applyFont="1" applyBorder="1" applyAlignment="1">
      <alignment horizontal="center"/>
    </xf>
    <xf numFmtId="187" fontId="32" fillId="0" borderId="4" xfId="0" applyNumberFormat="1" applyFont="1" applyBorder="1" applyAlignment="1">
      <alignment horizontal="center"/>
    </xf>
    <xf numFmtId="0" fontId="32" fillId="2" borderId="5" xfId="0" applyFont="1" applyFill="1" applyBorder="1"/>
    <xf numFmtId="0" fontId="32" fillId="2" borderId="6" xfId="0" applyFont="1" applyFill="1" applyBorder="1"/>
    <xf numFmtId="0" fontId="32" fillId="2" borderId="8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7" xfId="0" applyFont="1" applyFill="1" applyBorder="1"/>
    <xf numFmtId="0" fontId="32" fillId="2" borderId="10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/>
    </xf>
    <xf numFmtId="187" fontId="12" fillId="0" borderId="6" xfId="0" applyNumberFormat="1" applyFont="1" applyBorder="1" applyAlignment="1"/>
    <xf numFmtId="187" fontId="32" fillId="0" borderId="4" xfId="0" applyNumberFormat="1" applyFont="1" applyBorder="1"/>
    <xf numFmtId="187" fontId="32" fillId="0" borderId="0" xfId="1" applyNumberFormat="1" applyFont="1" applyBorder="1" applyAlignment="1">
      <alignment horizontal="center"/>
    </xf>
    <xf numFmtId="187" fontId="32" fillId="0" borderId="0" xfId="0" applyNumberFormat="1" applyFont="1" applyBorder="1" applyAlignment="1">
      <alignment horizontal="center"/>
    </xf>
    <xf numFmtId="187" fontId="10" fillId="0" borderId="11" xfId="1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5" fillId="0" borderId="0" xfId="0" applyFont="1"/>
    <xf numFmtId="0" fontId="29" fillId="0" borderId="0" xfId="0" applyFont="1" applyAlignment="1"/>
    <xf numFmtId="0" fontId="29" fillId="0" borderId="0" xfId="0" applyFont="1" applyAlignment="1">
      <alignment vertical="center"/>
    </xf>
    <xf numFmtId="0" fontId="76" fillId="0" borderId="0" xfId="0" applyFont="1"/>
    <xf numFmtId="0" fontId="29" fillId="0" borderId="0" xfId="0" applyFont="1" applyBorder="1"/>
    <xf numFmtId="3" fontId="8" fillId="0" borderId="18" xfId="0" applyNumberFormat="1" applyFont="1" applyBorder="1"/>
    <xf numFmtId="0" fontId="30" fillId="0" borderId="6" xfId="0" applyFont="1" applyBorder="1" applyAlignment="1">
      <alignment horizontal="center"/>
    </xf>
    <xf numFmtId="0" fontId="30" fillId="0" borderId="6" xfId="0" quotePrefix="1" applyFont="1" applyBorder="1"/>
    <xf numFmtId="0" fontId="30" fillId="0" borderId="8" xfId="0" applyFont="1" applyBorder="1"/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24" fillId="0" borderId="0" xfId="0" applyFont="1"/>
    <xf numFmtId="0" fontId="50" fillId="0" borderId="0" xfId="0" applyFont="1" applyAlignment="1">
      <alignment vertical="center"/>
    </xf>
    <xf numFmtId="0" fontId="77" fillId="0" borderId="0" xfId="0" applyFont="1" applyAlignment="1"/>
    <xf numFmtId="0" fontId="77" fillId="0" borderId="0" xfId="0" applyFont="1" applyAlignment="1">
      <alignment horizontal="left"/>
    </xf>
    <xf numFmtId="0" fontId="77" fillId="0" borderId="0" xfId="0" applyFont="1" applyAlignment="1">
      <alignment vertical="center"/>
    </xf>
    <xf numFmtId="0" fontId="67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50" fillId="0" borderId="0" xfId="0" applyFont="1"/>
    <xf numFmtId="0" fontId="78" fillId="3" borderId="5" xfId="0" applyFont="1" applyFill="1" applyBorder="1"/>
    <xf numFmtId="0" fontId="78" fillId="3" borderId="5" xfId="0" applyFont="1" applyFill="1" applyBorder="1" applyAlignment="1">
      <alignment horizontal="center"/>
    </xf>
    <xf numFmtId="0" fontId="77" fillId="3" borderId="3" xfId="0" applyFont="1" applyFill="1" applyBorder="1" applyAlignment="1">
      <alignment horizontal="center"/>
    </xf>
    <xf numFmtId="0" fontId="77" fillId="3" borderId="5" xfId="0" applyFont="1" applyFill="1" applyBorder="1" applyAlignment="1">
      <alignment horizontal="center" vertical="top"/>
    </xf>
    <xf numFmtId="0" fontId="78" fillId="3" borderId="12" xfId="0" applyFont="1" applyFill="1" applyBorder="1" applyAlignment="1">
      <alignment horizontal="center"/>
    </xf>
    <xf numFmtId="0" fontId="78" fillId="3" borderId="8" xfId="0" applyFont="1" applyFill="1" applyBorder="1"/>
    <xf numFmtId="0" fontId="78" fillId="3" borderId="6" xfId="0" applyFont="1" applyFill="1" applyBorder="1"/>
    <xf numFmtId="0" fontId="16" fillId="3" borderId="8" xfId="0" applyFont="1" applyFill="1" applyBorder="1" applyAlignment="1">
      <alignment horizontal="center"/>
    </xf>
    <xf numFmtId="0" fontId="78" fillId="3" borderId="8" xfId="0" applyFont="1" applyFill="1" applyBorder="1" applyAlignment="1">
      <alignment horizontal="center"/>
    </xf>
    <xf numFmtId="0" fontId="77" fillId="3" borderId="6" xfId="0" applyFont="1" applyFill="1" applyBorder="1" applyAlignment="1">
      <alignment horizontal="center"/>
    </xf>
    <xf numFmtId="0" fontId="77" fillId="3" borderId="8" xfId="0" applyFont="1" applyFill="1" applyBorder="1" applyAlignment="1">
      <alignment horizontal="center"/>
    </xf>
    <xf numFmtId="0" fontId="78" fillId="3" borderId="6" xfId="0" applyFont="1" applyFill="1" applyBorder="1" applyAlignment="1">
      <alignment horizontal="center"/>
    </xf>
    <xf numFmtId="0" fontId="78" fillId="3" borderId="7" xfId="0" applyFont="1" applyFill="1" applyBorder="1"/>
    <xf numFmtId="0" fontId="78" fillId="3" borderId="10" xfId="0" applyFont="1" applyFill="1" applyBorder="1"/>
    <xf numFmtId="0" fontId="78" fillId="3" borderId="10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77" fillId="3" borderId="10" xfId="0" applyFont="1" applyFill="1" applyBorder="1" applyAlignment="1">
      <alignment horizontal="center"/>
    </xf>
    <xf numFmtId="0" fontId="78" fillId="3" borderId="7" xfId="0" applyFont="1" applyFill="1" applyBorder="1" applyAlignment="1">
      <alignment horizontal="center"/>
    </xf>
    <xf numFmtId="187" fontId="50" fillId="0" borderId="6" xfId="1" applyNumberFormat="1" applyFont="1" applyBorder="1" applyAlignment="1">
      <alignment horizontal="center"/>
    </xf>
    <xf numFmtId="0" fontId="16" fillId="0" borderId="5" xfId="0" applyFont="1" applyBorder="1"/>
    <xf numFmtId="0" fontId="80" fillId="0" borderId="0" xfId="0" applyFont="1"/>
    <xf numFmtId="0" fontId="16" fillId="0" borderId="8" xfId="0" applyFont="1" applyBorder="1" applyAlignment="1">
      <alignment horizontal="left"/>
    </xf>
    <xf numFmtId="0" fontId="50" fillId="0" borderId="8" xfId="0" applyFont="1" applyBorder="1"/>
    <xf numFmtId="0" fontId="50" fillId="0" borderId="0" xfId="0" applyFont="1" applyBorder="1" applyAlignment="1">
      <alignment horizontal="center"/>
    </xf>
    <xf numFmtId="187" fontId="50" fillId="0" borderId="7" xfId="1" applyNumberFormat="1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5" xfId="0" applyFont="1" applyBorder="1"/>
    <xf numFmtId="0" fontId="50" fillId="0" borderId="11" xfId="0" applyFont="1" applyBorder="1" applyAlignment="1">
      <alignment horizontal="left"/>
    </xf>
    <xf numFmtId="0" fontId="81" fillId="0" borderId="0" xfId="0" applyFont="1"/>
    <xf numFmtId="0" fontId="50" fillId="0" borderId="10" xfId="0" applyFont="1" applyBorder="1" applyAlignment="1">
      <alignment horizontal="center"/>
    </xf>
    <xf numFmtId="3" fontId="21" fillId="0" borderId="12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42" fillId="0" borderId="0" xfId="0" applyFont="1"/>
    <xf numFmtId="0" fontId="11" fillId="0" borderId="0" xfId="0" applyFont="1"/>
    <xf numFmtId="0" fontId="82" fillId="0" borderId="0" xfId="0" applyFont="1"/>
    <xf numFmtId="3" fontId="3" fillId="0" borderId="6" xfId="0" applyNumberFormat="1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/>
    <xf numFmtId="187" fontId="6" fillId="0" borderId="0" xfId="1" applyNumberFormat="1" applyFont="1" applyBorder="1"/>
    <xf numFmtId="0" fontId="22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6" xfId="0" applyFont="1" applyBorder="1" applyAlignment="1">
      <alignment wrapText="1"/>
    </xf>
    <xf numFmtId="0" fontId="9" fillId="0" borderId="5" xfId="0" applyFont="1" applyBorder="1" applyAlignment="1"/>
    <xf numFmtId="0" fontId="9" fillId="0" borderId="9" xfId="0" applyFont="1" applyBorder="1" applyAlignment="1"/>
    <xf numFmtId="3" fontId="9" fillId="0" borderId="6" xfId="0" applyNumberFormat="1" applyFont="1" applyBorder="1" applyAlignment="1">
      <alignment horizontal="left"/>
    </xf>
    <xf numFmtId="0" fontId="9" fillId="0" borderId="6" xfId="0" applyFont="1" applyBorder="1" applyAlignment="1"/>
    <xf numFmtId="0" fontId="9" fillId="0" borderId="6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7" xfId="0" applyFont="1" applyBorder="1" applyAlignment="1">
      <alignment wrapText="1"/>
    </xf>
    <xf numFmtId="0" fontId="9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15" fillId="0" borderId="11" xfId="0" applyFont="1" applyBorder="1" applyAlignment="1"/>
    <xf numFmtId="3" fontId="3" fillId="0" borderId="13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 shrinkToFit="1"/>
    </xf>
    <xf numFmtId="0" fontId="9" fillId="0" borderId="5" xfId="0" applyFont="1" applyBorder="1" applyAlignment="1">
      <alignment horizontal="left" shrinkToFit="1"/>
    </xf>
    <xf numFmtId="0" fontId="9" fillId="0" borderId="6" xfId="0" applyFont="1" applyBorder="1" applyAlignment="1">
      <alignment horizontal="left" shrinkToFit="1"/>
    </xf>
    <xf numFmtId="0" fontId="11" fillId="0" borderId="6" xfId="0" applyFont="1" applyBorder="1" applyAlignment="1">
      <alignment horizontal="center" shrinkToFit="1"/>
    </xf>
    <xf numFmtId="0" fontId="9" fillId="0" borderId="6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3" fontId="3" fillId="0" borderId="1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42" fillId="0" borderId="11" xfId="0" applyFont="1" applyBorder="1"/>
    <xf numFmtId="187" fontId="3" fillId="0" borderId="6" xfId="1" applyNumberFormat="1" applyFont="1" applyBorder="1" applyAlignment="1"/>
    <xf numFmtId="3" fontId="3" fillId="0" borderId="7" xfId="0" applyNumberFormat="1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187" fontId="15" fillId="0" borderId="18" xfId="0" applyNumberFormat="1" applyFont="1" applyBorder="1" applyAlignment="1">
      <alignment horizontal="center"/>
    </xf>
    <xf numFmtId="0" fontId="83" fillId="0" borderId="18" xfId="0" applyFont="1" applyBorder="1"/>
    <xf numFmtId="0" fontId="83" fillId="0" borderId="20" xfId="0" applyFont="1" applyBorder="1"/>
    <xf numFmtId="187" fontId="8" fillId="0" borderId="18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187" fontId="30" fillId="0" borderId="6" xfId="1" applyNumberFormat="1" applyFont="1" applyBorder="1"/>
    <xf numFmtId="187" fontId="30" fillId="0" borderId="7" xfId="1" applyNumberFormat="1" applyFont="1" applyBorder="1"/>
    <xf numFmtId="0" fontId="75" fillId="0" borderId="6" xfId="0" applyFont="1" applyBorder="1"/>
    <xf numFmtId="0" fontId="75" fillId="0" borderId="0" xfId="0" applyFont="1" applyBorder="1"/>
    <xf numFmtId="0" fontId="75" fillId="0" borderId="11" xfId="0" applyFont="1" applyBorder="1"/>
    <xf numFmtId="0" fontId="75" fillId="0" borderId="7" xfId="0" applyFont="1" applyBorder="1"/>
    <xf numFmtId="0" fontId="30" fillId="0" borderId="7" xfId="0" quotePrefix="1" applyFont="1" applyBorder="1"/>
    <xf numFmtId="0" fontId="30" fillId="0" borderId="11" xfId="0" applyFont="1" applyBorder="1"/>
    <xf numFmtId="0" fontId="75" fillId="0" borderId="5" xfId="0" applyFont="1" applyBorder="1"/>
    <xf numFmtId="0" fontId="75" fillId="0" borderId="10" xfId="0" applyFont="1" applyBorder="1"/>
    <xf numFmtId="0" fontId="30" fillId="0" borderId="10" xfId="0" applyFont="1" applyBorder="1"/>
    <xf numFmtId="0" fontId="84" fillId="2" borderId="12" xfId="0" applyFont="1" applyFill="1" applyBorder="1" applyAlignment="1">
      <alignment horizontal="center"/>
    </xf>
    <xf numFmtId="0" fontId="84" fillId="2" borderId="6" xfId="0" applyFont="1" applyFill="1" applyBorder="1" applyAlignment="1">
      <alignment horizontal="center"/>
    </xf>
    <xf numFmtId="0" fontId="84" fillId="2" borderId="7" xfId="0" applyFont="1" applyFill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5" fillId="0" borderId="0" xfId="0" applyFont="1" applyBorder="1"/>
    <xf numFmtId="0" fontId="85" fillId="0" borderId="6" xfId="0" applyFont="1" applyBorder="1"/>
    <xf numFmtId="0" fontId="86" fillId="0" borderId="0" xfId="0" applyFont="1"/>
    <xf numFmtId="0" fontId="85" fillId="0" borderId="5" xfId="0" applyFont="1" applyBorder="1"/>
    <xf numFmtId="3" fontId="85" fillId="0" borderId="0" xfId="0" applyNumberFormat="1" applyFont="1"/>
    <xf numFmtId="187" fontId="85" fillId="0" borderId="5" xfId="1" applyNumberFormat="1" applyFont="1" applyBorder="1"/>
    <xf numFmtId="0" fontId="85" fillId="0" borderId="6" xfId="0" applyFont="1" applyBorder="1" applyAlignment="1">
      <alignment horizontal="center"/>
    </xf>
    <xf numFmtId="187" fontId="85" fillId="0" borderId="6" xfId="1" applyNumberFormat="1" applyFont="1" applyBorder="1"/>
    <xf numFmtId="0" fontId="85" fillId="0" borderId="7" xfId="0" applyFont="1" applyBorder="1" applyAlignment="1">
      <alignment horizontal="center"/>
    </xf>
    <xf numFmtId="0" fontId="85" fillId="0" borderId="11" xfId="0" quotePrefix="1" applyFont="1" applyBorder="1"/>
    <xf numFmtId="0" fontId="85" fillId="0" borderId="7" xfId="0" applyFont="1" applyBorder="1"/>
    <xf numFmtId="187" fontId="85" fillId="0" borderId="7" xfId="1" applyNumberFormat="1" applyFont="1" applyBorder="1"/>
    <xf numFmtId="0" fontId="86" fillId="0" borderId="5" xfId="0" applyFont="1" applyBorder="1"/>
    <xf numFmtId="0" fontId="85" fillId="0" borderId="11" xfId="0" applyFont="1" applyBorder="1"/>
    <xf numFmtId="0" fontId="85" fillId="0" borderId="10" xfId="0" applyFont="1" applyBorder="1"/>
    <xf numFmtId="0" fontId="85" fillId="0" borderId="8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8" xfId="0" applyFont="1" applyBorder="1"/>
    <xf numFmtId="0" fontId="75" fillId="0" borderId="8" xfId="0" applyFont="1" applyBorder="1"/>
    <xf numFmtId="0" fontId="26" fillId="0" borderId="7" xfId="0" applyFont="1" applyBorder="1"/>
    <xf numFmtId="0" fontId="87" fillId="0" borderId="6" xfId="0" applyFont="1" applyBorder="1"/>
    <xf numFmtId="0" fontId="75" fillId="0" borderId="12" xfId="0" applyFont="1" applyBorder="1"/>
    <xf numFmtId="187" fontId="30" fillId="0" borderId="12" xfId="1" applyNumberFormat="1" applyFont="1" applyBorder="1"/>
    <xf numFmtId="0" fontId="30" fillId="0" borderId="5" xfId="0" applyFont="1" applyBorder="1" applyAlignment="1">
      <alignment horizontal="center"/>
    </xf>
    <xf numFmtId="0" fontId="30" fillId="0" borderId="12" xfId="0" applyFont="1" applyBorder="1" applyAlignment="1">
      <alignment horizontal="justify" vertical="center"/>
    </xf>
    <xf numFmtId="187" fontId="30" fillId="0" borderId="8" xfId="1" applyNumberFormat="1" applyFont="1" applyBorder="1"/>
    <xf numFmtId="187" fontId="30" fillId="0" borderId="5" xfId="1" applyNumberFormat="1" applyFont="1" applyBorder="1"/>
    <xf numFmtId="187" fontId="30" fillId="0" borderId="0" xfId="1" applyNumberFormat="1" applyFont="1" applyBorder="1"/>
    <xf numFmtId="0" fontId="30" fillId="0" borderId="8" xfId="0" applyFont="1" applyBorder="1" applyAlignment="1">
      <alignment horizontal="left"/>
    </xf>
    <xf numFmtId="0" fontId="30" fillId="0" borderId="5" xfId="0" quotePrefix="1" applyFont="1" applyBorder="1"/>
    <xf numFmtId="0" fontId="30" fillId="0" borderId="12" xfId="0" applyFont="1" applyBorder="1"/>
    <xf numFmtId="0" fontId="30" fillId="0" borderId="12" xfId="0" applyFont="1" applyBorder="1" applyAlignment="1">
      <alignment horizontal="left"/>
    </xf>
    <xf numFmtId="3" fontId="30" fillId="0" borderId="12" xfId="0" applyNumberFormat="1" applyFont="1" applyBorder="1"/>
    <xf numFmtId="3" fontId="30" fillId="0" borderId="6" xfId="0" applyNumberFormat="1" applyFont="1" applyBorder="1"/>
    <xf numFmtId="3" fontId="30" fillId="0" borderId="8" xfId="0" applyNumberFormat="1" applyFont="1" applyBorder="1"/>
    <xf numFmtId="0" fontId="88" fillId="0" borderId="0" xfId="0" applyFont="1" applyBorder="1"/>
    <xf numFmtId="0" fontId="45" fillId="0" borderId="0" xfId="0" applyFont="1" applyBorder="1"/>
    <xf numFmtId="3" fontId="30" fillId="0" borderId="5" xfId="0" applyNumberFormat="1" applyFont="1" applyBorder="1"/>
    <xf numFmtId="0" fontId="30" fillId="0" borderId="6" xfId="0" applyFont="1" applyBorder="1" applyAlignment="1">
      <alignment horizontal="justify" vertical="center"/>
    </xf>
    <xf numFmtId="0" fontId="30" fillId="0" borderId="8" xfId="0" applyFont="1" applyBorder="1" applyAlignment="1">
      <alignment horizontal="justify" vertical="center"/>
    </xf>
    <xf numFmtId="0" fontId="30" fillId="0" borderId="5" xfId="0" applyFont="1" applyBorder="1" applyAlignment="1">
      <alignment horizontal="justify" vertical="center"/>
    </xf>
    <xf numFmtId="0" fontId="30" fillId="0" borderId="15" xfId="0" applyFont="1" applyBorder="1"/>
    <xf numFmtId="0" fontId="30" fillId="0" borderId="15" xfId="0" applyFont="1" applyBorder="1" applyAlignment="1">
      <alignment horizontal="justify" vertical="center"/>
    </xf>
    <xf numFmtId="0" fontId="30" fillId="0" borderId="17" xfId="0" applyFont="1" applyBorder="1"/>
    <xf numFmtId="0" fontId="30" fillId="0" borderId="18" xfId="0" applyFont="1" applyBorder="1"/>
    <xf numFmtId="0" fontId="30" fillId="0" borderId="22" xfId="0" applyFont="1" applyBorder="1"/>
    <xf numFmtId="187" fontId="3" fillId="0" borderId="18" xfId="0" applyNumberFormat="1" applyFont="1" applyBorder="1"/>
    <xf numFmtId="0" fontId="3" fillId="0" borderId="20" xfId="0" applyFont="1" applyBorder="1"/>
    <xf numFmtId="0" fontId="15" fillId="2" borderId="6" xfId="0" applyFont="1" applyFill="1" applyBorder="1" applyAlignment="1">
      <alignment horizontal="center"/>
    </xf>
    <xf numFmtId="0" fontId="89" fillId="2" borderId="5" xfId="0" applyFont="1" applyFill="1" applyBorder="1" applyAlignment="1">
      <alignment horizontal="center"/>
    </xf>
    <xf numFmtId="0" fontId="89" fillId="2" borderId="6" xfId="0" applyFont="1" applyFill="1" applyBorder="1" applyAlignment="1">
      <alignment horizontal="center"/>
    </xf>
    <xf numFmtId="0" fontId="89" fillId="2" borderId="7" xfId="0" applyFont="1" applyFill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90" fillId="0" borderId="7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187" fontId="5" fillId="0" borderId="18" xfId="0" applyNumberFormat="1" applyFont="1" applyBorder="1"/>
    <xf numFmtId="187" fontId="3" fillId="0" borderId="12" xfId="1" applyNumberFormat="1" applyFont="1" applyBorder="1"/>
    <xf numFmtId="0" fontId="32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11" xfId="0" applyFont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7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2" fillId="0" borderId="15" xfId="0" applyFont="1" applyBorder="1" applyAlignment="1">
      <alignment horizontal="center"/>
    </xf>
    <xf numFmtId="0" fontId="77" fillId="0" borderId="0" xfId="0" applyFont="1" applyAlignment="1">
      <alignment horizontal="left"/>
    </xf>
    <xf numFmtId="0" fontId="77" fillId="3" borderId="2" xfId="0" applyFont="1" applyFill="1" applyBorder="1" applyAlignment="1">
      <alignment horizontal="center"/>
    </xf>
    <xf numFmtId="0" fontId="77" fillId="3" borderId="4" xfId="0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0" fontId="84" fillId="0" borderId="11" xfId="0" applyFont="1" applyBorder="1" applyAlignment="1">
      <alignment horizontal="center"/>
    </xf>
    <xf numFmtId="0" fontId="84" fillId="2" borderId="5" xfId="0" applyFont="1" applyFill="1" applyBorder="1" applyAlignment="1">
      <alignment horizontal="center" vertical="center"/>
    </xf>
    <xf numFmtId="0" fontId="84" fillId="2" borderId="6" xfId="0" applyFont="1" applyFill="1" applyBorder="1" applyAlignment="1">
      <alignment horizontal="center" vertical="center"/>
    </xf>
    <xf numFmtId="0" fontId="84" fillId="2" borderId="7" xfId="0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center"/>
    </xf>
    <xf numFmtId="0" fontId="84" fillId="2" borderId="4" xfId="0" applyFont="1" applyFill="1" applyBorder="1" applyAlignment="1">
      <alignment horizontal="center"/>
    </xf>
    <xf numFmtId="0" fontId="84" fillId="2" borderId="3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29" fillId="0" borderId="11" xfId="0" applyFont="1" applyBorder="1" applyAlignment="1">
      <alignment horizont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55"/>
  <sheetViews>
    <sheetView tabSelected="1" view="pageBreakPreview" zoomScale="112" zoomScaleSheetLayoutView="112" workbookViewId="0">
      <selection activeCell="I65" sqref="I65"/>
    </sheetView>
  </sheetViews>
  <sheetFormatPr defaultRowHeight="13.8" x14ac:dyDescent="0.25"/>
  <cols>
    <col min="1" max="1" width="27.296875" customWidth="1"/>
    <col min="2" max="2" width="5.69921875" customWidth="1"/>
    <col min="3" max="3" width="12.19921875" customWidth="1"/>
    <col min="4" max="4" width="5.296875" style="1120" customWidth="1"/>
    <col min="5" max="5" width="12.5" customWidth="1"/>
    <col min="6" max="6" width="5.59765625" style="1120" customWidth="1"/>
    <col min="7" max="7" width="13.19921875" customWidth="1"/>
    <col min="8" max="8" width="4.59765625" style="1120" customWidth="1"/>
    <col min="9" max="9" width="12.796875" customWidth="1"/>
    <col min="10" max="10" width="5.796875" style="1120" customWidth="1"/>
    <col min="11" max="11" width="11.5" customWidth="1"/>
    <col min="12" max="12" width="6.09765625" customWidth="1"/>
    <col min="13" max="13" width="13.19921875" customWidth="1"/>
  </cols>
  <sheetData>
    <row r="1" spans="1:14" ht="21" x14ac:dyDescent="0.4">
      <c r="A1" s="1324" t="s">
        <v>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0"/>
    </row>
    <row r="2" spans="1:14" ht="21" x14ac:dyDescent="0.4">
      <c r="A2" s="1325" t="s">
        <v>1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  <c r="N2" s="11"/>
    </row>
    <row r="3" spans="1:14" ht="21" x14ac:dyDescent="0.4">
      <c r="A3" s="1325" t="s">
        <v>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1"/>
    </row>
    <row r="4" spans="1:14" ht="21" x14ac:dyDescent="0.4">
      <c r="A4" s="1326" t="s">
        <v>3</v>
      </c>
      <c r="B4" s="1326"/>
      <c r="C4" s="1326"/>
      <c r="D4" s="1326"/>
      <c r="E4" s="1326"/>
      <c r="F4" s="1326"/>
      <c r="G4" s="1326"/>
      <c r="H4" s="1326"/>
      <c r="I4" s="1326"/>
      <c r="J4" s="1326"/>
      <c r="K4" s="1326"/>
      <c r="L4" s="1326"/>
      <c r="M4" s="1326"/>
      <c r="N4" s="11"/>
    </row>
    <row r="5" spans="1:14" ht="21" x14ac:dyDescent="0.4">
      <c r="A5" s="1117" t="s">
        <v>4</v>
      </c>
      <c r="B5" s="1322" t="s">
        <v>5</v>
      </c>
      <c r="C5" s="1323"/>
      <c r="D5" s="1322" t="s">
        <v>8</v>
      </c>
      <c r="E5" s="1323"/>
      <c r="F5" s="1322" t="s">
        <v>9</v>
      </c>
      <c r="G5" s="1323"/>
      <c r="H5" s="1322" t="s">
        <v>10</v>
      </c>
      <c r="I5" s="1323"/>
      <c r="J5" s="1322" t="s">
        <v>11</v>
      </c>
      <c r="K5" s="1323"/>
      <c r="L5" s="1322" t="s">
        <v>12</v>
      </c>
      <c r="M5" s="1323"/>
      <c r="N5" s="1"/>
    </row>
    <row r="6" spans="1:14" ht="21" x14ac:dyDescent="0.4">
      <c r="A6" s="1118"/>
      <c r="B6" s="1129" t="s">
        <v>6</v>
      </c>
      <c r="C6" s="1130" t="s">
        <v>13</v>
      </c>
      <c r="D6" s="1129" t="s">
        <v>6</v>
      </c>
      <c r="E6" s="1130" t="s">
        <v>13</v>
      </c>
      <c r="F6" s="1129" t="s">
        <v>6</v>
      </c>
      <c r="G6" s="1130" t="s">
        <v>13</v>
      </c>
      <c r="H6" s="1129" t="s">
        <v>6</v>
      </c>
      <c r="I6" s="1130" t="s">
        <v>13</v>
      </c>
      <c r="J6" s="1129" t="s">
        <v>6</v>
      </c>
      <c r="K6" s="1130" t="s">
        <v>13</v>
      </c>
      <c r="L6" s="1131" t="s">
        <v>6</v>
      </c>
      <c r="M6" s="1130" t="s">
        <v>13</v>
      </c>
      <c r="N6" s="1"/>
    </row>
    <row r="7" spans="1:14" ht="21" x14ac:dyDescent="0.4">
      <c r="A7" s="1119"/>
      <c r="B7" s="1133" t="s">
        <v>7</v>
      </c>
      <c r="C7" s="1134" t="s">
        <v>14</v>
      </c>
      <c r="D7" s="1133" t="s">
        <v>7</v>
      </c>
      <c r="E7" s="1134" t="s">
        <v>14</v>
      </c>
      <c r="F7" s="1133" t="s">
        <v>7</v>
      </c>
      <c r="G7" s="1134" t="s">
        <v>14</v>
      </c>
      <c r="H7" s="1133" t="s">
        <v>7</v>
      </c>
      <c r="I7" s="1134" t="s">
        <v>14</v>
      </c>
      <c r="J7" s="1133" t="s">
        <v>7</v>
      </c>
      <c r="K7" s="1134" t="s">
        <v>14</v>
      </c>
      <c r="L7" s="1135" t="s">
        <v>7</v>
      </c>
      <c r="M7" s="1134" t="s">
        <v>14</v>
      </c>
      <c r="N7" s="1"/>
    </row>
    <row r="8" spans="1:14" s="314" customFormat="1" ht="17.399999999999999" x14ac:dyDescent="0.35">
      <c r="A8" s="657" t="s">
        <v>15</v>
      </c>
      <c r="B8" s="80"/>
      <c r="C8" s="304"/>
      <c r="D8" s="228"/>
      <c r="E8" s="112"/>
      <c r="F8" s="228"/>
      <c r="G8" s="112"/>
      <c r="H8" s="228"/>
      <c r="I8" s="112"/>
      <c r="J8" s="228"/>
      <c r="K8" s="112"/>
      <c r="L8" s="264"/>
      <c r="M8" s="112"/>
      <c r="N8" s="266"/>
    </row>
    <row r="9" spans="1:14" s="314" customFormat="1" ht="17.399999999999999" x14ac:dyDescent="0.35">
      <c r="A9" s="112" t="s">
        <v>19</v>
      </c>
      <c r="B9" s="228">
        <v>40</v>
      </c>
      <c r="C9" s="304">
        <v>93480000</v>
      </c>
      <c r="D9" s="228">
        <v>70</v>
      </c>
      <c r="E9" s="304">
        <v>130640000</v>
      </c>
      <c r="F9" s="225">
        <v>88</v>
      </c>
      <c r="G9" s="304">
        <v>176424000</v>
      </c>
      <c r="H9" s="228">
        <v>77</v>
      </c>
      <c r="I9" s="304">
        <v>150684000</v>
      </c>
      <c r="J9" s="228">
        <v>18</v>
      </c>
      <c r="K9" s="304">
        <v>29510000</v>
      </c>
      <c r="L9" s="264">
        <f>B9+D9+F9+H9+J9</f>
        <v>293</v>
      </c>
      <c r="M9" s="1005">
        <f>C9+E9+G9+I9+K9</f>
        <v>580738000</v>
      </c>
      <c r="N9" s="266"/>
    </row>
    <row r="10" spans="1:14" s="314" customFormat="1" ht="17.399999999999999" x14ac:dyDescent="0.35">
      <c r="A10" s="112" t="s">
        <v>16</v>
      </c>
      <c r="B10" s="228">
        <v>69</v>
      </c>
      <c r="C10" s="304">
        <v>83735000</v>
      </c>
      <c r="D10" s="228">
        <v>49</v>
      </c>
      <c r="E10" s="1121">
        <v>25888500</v>
      </c>
      <c r="F10" s="228">
        <v>76</v>
      </c>
      <c r="G10" s="304">
        <v>98797250</v>
      </c>
      <c r="H10" s="228">
        <v>72</v>
      </c>
      <c r="I10" s="304">
        <v>59486750</v>
      </c>
      <c r="J10" s="228">
        <v>7</v>
      </c>
      <c r="K10" s="304">
        <v>3000000</v>
      </c>
      <c r="L10" s="264">
        <f>B10+D10+F10+H10+J10</f>
        <v>273</v>
      </c>
      <c r="M10" s="1005">
        <f>C10+E10+G10+I10+K10</f>
        <v>270907500</v>
      </c>
      <c r="N10" s="266"/>
    </row>
    <row r="11" spans="1:14" s="314" customFormat="1" ht="17.399999999999999" x14ac:dyDescent="0.35">
      <c r="A11" s="806" t="s">
        <v>17</v>
      </c>
      <c r="B11" s="706">
        <f>B9+B10</f>
        <v>109</v>
      </c>
      <c r="C11" s="1122">
        <f t="shared" ref="C11:M11" si="0">SUM(C9:C10)</f>
        <v>177215000</v>
      </c>
      <c r="D11" s="1123">
        <f t="shared" si="0"/>
        <v>119</v>
      </c>
      <c r="E11" s="807">
        <f t="shared" si="0"/>
        <v>156528500</v>
      </c>
      <c r="F11" s="1123">
        <f t="shared" si="0"/>
        <v>164</v>
      </c>
      <c r="G11" s="807">
        <f t="shared" si="0"/>
        <v>275221250</v>
      </c>
      <c r="H11" s="1123">
        <f t="shared" si="0"/>
        <v>149</v>
      </c>
      <c r="I11" s="807">
        <f t="shared" si="0"/>
        <v>210170750</v>
      </c>
      <c r="J11" s="1123">
        <f t="shared" si="0"/>
        <v>25</v>
      </c>
      <c r="K11" s="807">
        <f t="shared" si="0"/>
        <v>32510000</v>
      </c>
      <c r="L11" s="298">
        <f t="shared" si="0"/>
        <v>566</v>
      </c>
      <c r="M11" s="807">
        <f t="shared" si="0"/>
        <v>851645500</v>
      </c>
      <c r="N11" s="266"/>
    </row>
    <row r="12" spans="1:14" s="314" customFormat="1" ht="17.399999999999999" x14ac:dyDescent="0.35">
      <c r="A12" s="657" t="s">
        <v>18</v>
      </c>
      <c r="B12" s="228"/>
      <c r="C12" s="112"/>
      <c r="D12" s="228"/>
      <c r="E12" s="112"/>
      <c r="F12" s="228"/>
      <c r="G12" s="112"/>
      <c r="H12" s="228"/>
      <c r="I12" s="112"/>
      <c r="J12" s="228"/>
      <c r="K12" s="112"/>
      <c r="L12" s="264"/>
      <c r="M12" s="112"/>
      <c r="N12" s="266"/>
    </row>
    <row r="13" spans="1:14" s="314" customFormat="1" ht="17.399999999999999" x14ac:dyDescent="0.35">
      <c r="A13" s="112" t="s">
        <v>2035</v>
      </c>
      <c r="B13" s="228">
        <v>6</v>
      </c>
      <c r="C13" s="304">
        <v>540000</v>
      </c>
      <c r="D13" s="228">
        <v>6</v>
      </c>
      <c r="E13" s="304">
        <v>540000</v>
      </c>
      <c r="F13" s="228">
        <v>6</v>
      </c>
      <c r="G13" s="304">
        <v>540000</v>
      </c>
      <c r="H13" s="228">
        <v>6</v>
      </c>
      <c r="I13" s="304">
        <v>540000</v>
      </c>
      <c r="J13" s="228">
        <v>6</v>
      </c>
      <c r="K13" s="304">
        <v>540000</v>
      </c>
      <c r="L13" s="608">
        <f>B13+D13+F13+H13+J13</f>
        <v>30</v>
      </c>
      <c r="M13" s="1005">
        <f>C13+E13+G13+I13+K13</f>
        <v>2700000</v>
      </c>
      <c r="N13" s="266"/>
    </row>
    <row r="14" spans="1:14" s="314" customFormat="1" ht="17.399999999999999" x14ac:dyDescent="0.35">
      <c r="A14" s="112" t="s">
        <v>3607</v>
      </c>
      <c r="B14" s="228">
        <v>2</v>
      </c>
      <c r="C14" s="304">
        <v>3890000</v>
      </c>
      <c r="D14" s="228">
        <v>2</v>
      </c>
      <c r="E14" s="304">
        <v>3890000</v>
      </c>
      <c r="F14" s="228">
        <v>2</v>
      </c>
      <c r="G14" s="304">
        <v>3890000</v>
      </c>
      <c r="H14" s="228">
        <v>2</v>
      </c>
      <c r="I14" s="304">
        <v>3890000</v>
      </c>
      <c r="J14" s="228">
        <v>2</v>
      </c>
      <c r="K14" s="304">
        <v>3890000</v>
      </c>
      <c r="L14" s="608">
        <f>B14+D14+F14+H14+J14</f>
        <v>10</v>
      </c>
      <c r="M14" s="1005">
        <f>C14+E14+G14+I14+K14</f>
        <v>19450000</v>
      </c>
      <c r="N14" s="266"/>
    </row>
    <row r="15" spans="1:14" s="314" customFormat="1" ht="17.399999999999999" x14ac:dyDescent="0.35">
      <c r="A15" s="806" t="s">
        <v>17</v>
      </c>
      <c r="B15" s="1123">
        <f t="shared" ref="B15:M15" si="1">SUM(B13:B14)</f>
        <v>8</v>
      </c>
      <c r="C15" s="807">
        <f t="shared" si="1"/>
        <v>4430000</v>
      </c>
      <c r="D15" s="1123">
        <f t="shared" si="1"/>
        <v>8</v>
      </c>
      <c r="E15" s="807">
        <f t="shared" si="1"/>
        <v>4430000</v>
      </c>
      <c r="F15" s="1123">
        <f t="shared" si="1"/>
        <v>8</v>
      </c>
      <c r="G15" s="949">
        <f t="shared" si="1"/>
        <v>4430000</v>
      </c>
      <c r="H15" s="1123">
        <f t="shared" si="1"/>
        <v>8</v>
      </c>
      <c r="I15" s="949">
        <f t="shared" si="1"/>
        <v>4430000</v>
      </c>
      <c r="J15" s="1123">
        <f t="shared" si="1"/>
        <v>8</v>
      </c>
      <c r="K15" s="949">
        <f t="shared" si="1"/>
        <v>4430000</v>
      </c>
      <c r="L15" s="297">
        <f t="shared" si="1"/>
        <v>40</v>
      </c>
      <c r="M15" s="949">
        <f t="shared" si="1"/>
        <v>22150000</v>
      </c>
      <c r="N15" s="266"/>
    </row>
    <row r="16" spans="1:14" s="314" customFormat="1" ht="17.399999999999999" x14ac:dyDescent="0.35">
      <c r="A16" s="657" t="s">
        <v>20</v>
      </c>
      <c r="B16" s="80"/>
      <c r="C16" s="112"/>
      <c r="D16" s="228"/>
      <c r="E16" s="112"/>
      <c r="F16" s="228"/>
      <c r="G16" s="112"/>
      <c r="H16" s="228"/>
      <c r="I16" s="112"/>
      <c r="J16" s="228"/>
      <c r="K16" s="112"/>
      <c r="L16" s="264"/>
      <c r="M16" s="112"/>
      <c r="N16" s="266"/>
    </row>
    <row r="17" spans="1:14" s="314" customFormat="1" ht="17.399999999999999" x14ac:dyDescent="0.35">
      <c r="A17" s="112" t="s">
        <v>3602</v>
      </c>
      <c r="B17" s="228">
        <v>36</v>
      </c>
      <c r="C17" s="303">
        <v>30158600</v>
      </c>
      <c r="D17" s="228">
        <v>35</v>
      </c>
      <c r="E17" s="303">
        <v>28666600</v>
      </c>
      <c r="F17" s="228">
        <v>42</v>
      </c>
      <c r="G17" s="303">
        <v>31458600</v>
      </c>
      <c r="H17" s="228">
        <v>30</v>
      </c>
      <c r="I17" s="303">
        <v>27046600</v>
      </c>
      <c r="J17" s="258">
        <v>24</v>
      </c>
      <c r="K17" s="303">
        <v>21296600</v>
      </c>
      <c r="L17" s="1124">
        <f>B17+D17+F17+H17+J17</f>
        <v>167</v>
      </c>
      <c r="M17" s="967">
        <f>C17+E17+G17+I17+K17</f>
        <v>138627000</v>
      </c>
      <c r="N17" s="266"/>
    </row>
    <row r="18" spans="1:14" s="314" customFormat="1" ht="17.399999999999999" x14ac:dyDescent="0.35">
      <c r="A18" s="112" t="s">
        <v>3603</v>
      </c>
      <c r="B18" s="228">
        <v>18</v>
      </c>
      <c r="C18" s="303">
        <v>2170000</v>
      </c>
      <c r="D18" s="228">
        <v>18</v>
      </c>
      <c r="E18" s="303">
        <v>1860000</v>
      </c>
      <c r="F18" s="228">
        <v>20</v>
      </c>
      <c r="G18" s="303">
        <v>2517400</v>
      </c>
      <c r="H18" s="228">
        <v>20</v>
      </c>
      <c r="I18" s="303">
        <v>2517400</v>
      </c>
      <c r="J18" s="228">
        <v>19</v>
      </c>
      <c r="K18" s="303">
        <v>2367400</v>
      </c>
      <c r="L18" s="608">
        <f>B18+D18+F18+H18+J18</f>
        <v>95</v>
      </c>
      <c r="M18" s="967">
        <f>C18+E18+G18+I18+K18</f>
        <v>11432200</v>
      </c>
      <c r="N18" s="266"/>
    </row>
    <row r="19" spans="1:14" s="314" customFormat="1" ht="17.399999999999999" x14ac:dyDescent="0.35">
      <c r="A19" s="112" t="s">
        <v>21</v>
      </c>
      <c r="B19" s="228"/>
      <c r="C19" s="303"/>
      <c r="D19" s="228"/>
      <c r="E19" s="303"/>
      <c r="F19" s="228"/>
      <c r="G19" s="303"/>
      <c r="H19" s="228"/>
      <c r="I19" s="303"/>
      <c r="J19" s="228"/>
      <c r="K19" s="303"/>
      <c r="L19" s="608"/>
      <c r="M19" s="967"/>
      <c r="N19" s="266"/>
    </row>
    <row r="20" spans="1:14" s="314" customFormat="1" ht="17.399999999999999" x14ac:dyDescent="0.35">
      <c r="A20" s="112" t="s">
        <v>3604</v>
      </c>
      <c r="B20" s="228">
        <v>8</v>
      </c>
      <c r="C20" s="303">
        <v>28425000</v>
      </c>
      <c r="D20" s="228">
        <v>6</v>
      </c>
      <c r="E20" s="303">
        <v>27275000</v>
      </c>
      <c r="F20" s="228">
        <v>6</v>
      </c>
      <c r="G20" s="303">
        <v>27375000</v>
      </c>
      <c r="H20" s="228">
        <v>5</v>
      </c>
      <c r="I20" s="303">
        <v>27175000</v>
      </c>
      <c r="J20" s="228">
        <v>4</v>
      </c>
      <c r="K20" s="303">
        <v>27075000</v>
      </c>
      <c r="L20" s="608">
        <f t="shared" ref="L20:M22" si="2">B20+D20+F20+H20+J20</f>
        <v>29</v>
      </c>
      <c r="M20" s="967">
        <f t="shared" si="2"/>
        <v>137325000</v>
      </c>
      <c r="N20" s="266"/>
    </row>
    <row r="21" spans="1:14" s="314" customFormat="1" ht="17.399999999999999" x14ac:dyDescent="0.35">
      <c r="A21" s="112" t="s">
        <v>3605</v>
      </c>
      <c r="B21" s="228">
        <v>3</v>
      </c>
      <c r="C21" s="303">
        <v>1550000</v>
      </c>
      <c r="D21" s="228">
        <v>3</v>
      </c>
      <c r="E21" s="303">
        <v>1550000</v>
      </c>
      <c r="F21" s="228">
        <v>3</v>
      </c>
      <c r="G21" s="303">
        <v>1550000</v>
      </c>
      <c r="H21" s="228">
        <v>3</v>
      </c>
      <c r="I21" s="303">
        <v>1550000</v>
      </c>
      <c r="J21" s="228">
        <v>3</v>
      </c>
      <c r="K21" s="303">
        <v>1550000</v>
      </c>
      <c r="L21" s="608">
        <f t="shared" si="2"/>
        <v>15</v>
      </c>
      <c r="M21" s="967">
        <f t="shared" si="2"/>
        <v>7750000</v>
      </c>
      <c r="N21" s="266"/>
    </row>
    <row r="22" spans="1:14" s="314" customFormat="1" ht="17.399999999999999" x14ac:dyDescent="0.35">
      <c r="A22" s="112" t="s">
        <v>2066</v>
      </c>
      <c r="B22" s="228">
        <v>5</v>
      </c>
      <c r="C22" s="303">
        <v>770000</v>
      </c>
      <c r="D22" s="228">
        <v>6</v>
      </c>
      <c r="E22" s="303">
        <v>870000</v>
      </c>
      <c r="F22" s="228">
        <v>5</v>
      </c>
      <c r="G22" s="303">
        <v>770000</v>
      </c>
      <c r="H22" s="228">
        <v>5</v>
      </c>
      <c r="I22" s="303">
        <v>770000</v>
      </c>
      <c r="J22" s="228">
        <v>5</v>
      </c>
      <c r="K22" s="303">
        <v>770000</v>
      </c>
      <c r="L22" s="608">
        <f t="shared" si="2"/>
        <v>26</v>
      </c>
      <c r="M22" s="967">
        <f t="shared" si="2"/>
        <v>3950000</v>
      </c>
      <c r="N22" s="266"/>
    </row>
    <row r="23" spans="1:14" s="314" customFormat="1" ht="17.399999999999999" x14ac:dyDescent="0.35">
      <c r="A23" s="112" t="s">
        <v>2490</v>
      </c>
      <c r="B23" s="228">
        <v>1</v>
      </c>
      <c r="C23" s="303">
        <v>100000</v>
      </c>
      <c r="D23" s="228">
        <v>1</v>
      </c>
      <c r="E23" s="303">
        <v>100000</v>
      </c>
      <c r="F23" s="228">
        <v>1</v>
      </c>
      <c r="G23" s="303">
        <v>100000</v>
      </c>
      <c r="H23" s="228">
        <v>1</v>
      </c>
      <c r="I23" s="303">
        <v>100000</v>
      </c>
      <c r="J23" s="228">
        <v>1</v>
      </c>
      <c r="K23" s="303">
        <v>100000</v>
      </c>
      <c r="L23" s="608">
        <v>1</v>
      </c>
      <c r="M23" s="967">
        <v>100000</v>
      </c>
      <c r="N23" s="266"/>
    </row>
    <row r="24" spans="1:14" s="314" customFormat="1" ht="17.399999999999999" x14ac:dyDescent="0.35">
      <c r="A24" s="112" t="s">
        <v>3606</v>
      </c>
      <c r="B24" s="228">
        <v>11</v>
      </c>
      <c r="C24" s="303">
        <v>2077500</v>
      </c>
      <c r="D24" s="228">
        <v>11</v>
      </c>
      <c r="E24" s="303">
        <v>2077500</v>
      </c>
      <c r="F24" s="228">
        <v>11</v>
      </c>
      <c r="G24" s="303">
        <v>2077500</v>
      </c>
      <c r="H24" s="228">
        <v>11</v>
      </c>
      <c r="I24" s="303">
        <v>2077500</v>
      </c>
      <c r="J24" s="228">
        <v>11</v>
      </c>
      <c r="K24" s="303">
        <v>2077500</v>
      </c>
      <c r="L24" s="608">
        <f>B24+D24+F24+H24+J24</f>
        <v>55</v>
      </c>
      <c r="M24" s="967">
        <f>C24+E24+G24+I24+K24</f>
        <v>10387500</v>
      </c>
      <c r="N24" s="266"/>
    </row>
    <row r="25" spans="1:14" s="314" customFormat="1" ht="17.399999999999999" x14ac:dyDescent="0.35">
      <c r="A25" s="806" t="s">
        <v>17</v>
      </c>
      <c r="B25" s="1123">
        <f t="shared" ref="B25:M25" si="3">SUM(B17:B24)</f>
        <v>82</v>
      </c>
      <c r="C25" s="993">
        <f t="shared" si="3"/>
        <v>65251100</v>
      </c>
      <c r="D25" s="1123">
        <f t="shared" si="3"/>
        <v>80</v>
      </c>
      <c r="E25" s="949">
        <f t="shared" si="3"/>
        <v>62399100</v>
      </c>
      <c r="F25" s="1123">
        <f t="shared" si="3"/>
        <v>88</v>
      </c>
      <c r="G25" s="949">
        <f t="shared" si="3"/>
        <v>65848500</v>
      </c>
      <c r="H25" s="1123">
        <f t="shared" si="3"/>
        <v>75</v>
      </c>
      <c r="I25" s="949">
        <f t="shared" si="3"/>
        <v>61236500</v>
      </c>
      <c r="J25" s="1125">
        <f t="shared" si="3"/>
        <v>67</v>
      </c>
      <c r="K25" s="949">
        <f t="shared" si="3"/>
        <v>55236500</v>
      </c>
      <c r="L25" s="1126">
        <f t="shared" si="3"/>
        <v>388</v>
      </c>
      <c r="M25" s="949">
        <f t="shared" si="3"/>
        <v>309571700</v>
      </c>
      <c r="N25" s="266"/>
    </row>
    <row r="26" spans="1:14" s="314" customFormat="1" ht="17.399999999999999" x14ac:dyDescent="0.35">
      <c r="A26" s="822"/>
      <c r="B26" s="822"/>
      <c r="C26" s="1138"/>
      <c r="D26" s="822"/>
      <c r="E26" s="1139"/>
      <c r="F26" s="822"/>
      <c r="G26" s="1139"/>
      <c r="H26" s="822"/>
      <c r="I26" s="1139"/>
      <c r="J26" s="1139"/>
      <c r="K26" s="1139"/>
      <c r="L26" s="1139"/>
      <c r="M26" s="1139"/>
      <c r="N26" s="266"/>
    </row>
    <row r="27" spans="1:14" s="314" customFormat="1" ht="17.399999999999999" x14ac:dyDescent="0.35">
      <c r="A27" s="822"/>
      <c r="B27" s="822"/>
      <c r="C27" s="1138"/>
      <c r="D27" s="822"/>
      <c r="E27" s="1139"/>
      <c r="F27" s="822"/>
      <c r="G27" s="1139"/>
      <c r="H27" s="822"/>
      <c r="I27" s="1139"/>
      <c r="J27" s="1139"/>
      <c r="K27" s="1139"/>
      <c r="L27" s="1139"/>
      <c r="M27" s="1139"/>
      <c r="N27" s="266"/>
    </row>
    <row r="28" spans="1:14" s="314" customFormat="1" ht="17.399999999999999" x14ac:dyDescent="0.35">
      <c r="A28" s="1327" t="s">
        <v>0</v>
      </c>
      <c r="B28" s="1327"/>
      <c r="C28" s="1327"/>
      <c r="D28" s="1327"/>
      <c r="E28" s="1327"/>
      <c r="F28" s="1327"/>
      <c r="G28" s="1327"/>
      <c r="H28" s="1327"/>
      <c r="I28" s="1327"/>
      <c r="J28" s="1327"/>
      <c r="K28" s="1327"/>
      <c r="L28" s="1327"/>
      <c r="M28" s="1327"/>
      <c r="N28" s="266"/>
    </row>
    <row r="29" spans="1:14" s="314" customFormat="1" ht="17.399999999999999" x14ac:dyDescent="0.35">
      <c r="A29" s="1321" t="s">
        <v>1</v>
      </c>
      <c r="B29" s="1321"/>
      <c r="C29" s="1321"/>
      <c r="D29" s="1321"/>
      <c r="E29" s="1321"/>
      <c r="F29" s="1321"/>
      <c r="G29" s="1321"/>
      <c r="H29" s="1321"/>
      <c r="I29" s="1321"/>
      <c r="J29" s="1321"/>
      <c r="K29" s="1321"/>
      <c r="L29" s="1321"/>
      <c r="M29" s="1321"/>
      <c r="N29" s="266"/>
    </row>
    <row r="30" spans="1:14" s="314" customFormat="1" ht="17.399999999999999" x14ac:dyDescent="0.35">
      <c r="A30" s="1321" t="s">
        <v>2</v>
      </c>
      <c r="B30" s="1321"/>
      <c r="C30" s="1321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266"/>
    </row>
    <row r="31" spans="1:14" s="314" customFormat="1" ht="17.399999999999999" x14ac:dyDescent="0.35">
      <c r="A31" s="1328" t="s">
        <v>3</v>
      </c>
      <c r="B31" s="1328"/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266"/>
    </row>
    <row r="32" spans="1:14" s="314" customFormat="1" ht="17.399999999999999" x14ac:dyDescent="0.35">
      <c r="A32" s="1127" t="s">
        <v>4</v>
      </c>
      <c r="B32" s="1329" t="s">
        <v>5</v>
      </c>
      <c r="C32" s="1330"/>
      <c r="D32" s="1329" t="s">
        <v>8</v>
      </c>
      <c r="E32" s="1330"/>
      <c r="F32" s="1329" t="s">
        <v>9</v>
      </c>
      <c r="G32" s="1330"/>
      <c r="H32" s="1329" t="s">
        <v>10</v>
      </c>
      <c r="I32" s="1330"/>
      <c r="J32" s="1329" t="s">
        <v>11</v>
      </c>
      <c r="K32" s="1330"/>
      <c r="L32" s="1329" t="s">
        <v>12</v>
      </c>
      <c r="M32" s="1330"/>
      <c r="N32" s="266"/>
    </row>
    <row r="33" spans="1:14" s="314" customFormat="1" ht="17.399999999999999" x14ac:dyDescent="0.35">
      <c r="A33" s="1128"/>
      <c r="B33" s="1129" t="s">
        <v>6</v>
      </c>
      <c r="C33" s="1130" t="s">
        <v>13</v>
      </c>
      <c r="D33" s="1129" t="s">
        <v>6</v>
      </c>
      <c r="E33" s="1130" t="s">
        <v>13</v>
      </c>
      <c r="F33" s="1129" t="s">
        <v>6</v>
      </c>
      <c r="G33" s="1130" t="s">
        <v>13</v>
      </c>
      <c r="H33" s="1129" t="s">
        <v>6</v>
      </c>
      <c r="I33" s="1130" t="s">
        <v>13</v>
      </c>
      <c r="J33" s="1129" t="s">
        <v>6</v>
      </c>
      <c r="K33" s="1130" t="s">
        <v>13</v>
      </c>
      <c r="L33" s="1131" t="s">
        <v>6</v>
      </c>
      <c r="M33" s="1130" t="s">
        <v>13</v>
      </c>
      <c r="N33" s="266"/>
    </row>
    <row r="34" spans="1:14" s="314" customFormat="1" ht="17.399999999999999" x14ac:dyDescent="0.35">
      <c r="A34" s="1132"/>
      <c r="B34" s="1133" t="s">
        <v>7</v>
      </c>
      <c r="C34" s="1134" t="s">
        <v>14</v>
      </c>
      <c r="D34" s="1133" t="s">
        <v>7</v>
      </c>
      <c r="E34" s="1134" t="s">
        <v>14</v>
      </c>
      <c r="F34" s="1133" t="s">
        <v>7</v>
      </c>
      <c r="G34" s="1134" t="s">
        <v>14</v>
      </c>
      <c r="H34" s="1133" t="s">
        <v>7</v>
      </c>
      <c r="I34" s="1134" t="s">
        <v>14</v>
      </c>
      <c r="J34" s="1133" t="s">
        <v>7</v>
      </c>
      <c r="K34" s="1134" t="s">
        <v>14</v>
      </c>
      <c r="L34" s="1135" t="s">
        <v>7</v>
      </c>
      <c r="M34" s="1134" t="s">
        <v>14</v>
      </c>
      <c r="N34" s="266"/>
    </row>
    <row r="35" spans="1:14" s="314" customFormat="1" ht="17.399999999999999" x14ac:dyDescent="0.35">
      <c r="A35" s="112" t="s">
        <v>3589</v>
      </c>
      <c r="B35" s="228">
        <v>2</v>
      </c>
      <c r="C35" s="303">
        <v>140000</v>
      </c>
      <c r="D35" s="228">
        <v>2</v>
      </c>
      <c r="E35" s="303">
        <v>140000</v>
      </c>
      <c r="F35" s="228">
        <v>2</v>
      </c>
      <c r="G35" s="303">
        <v>140000</v>
      </c>
      <c r="H35" s="228">
        <v>2</v>
      </c>
      <c r="I35" s="303">
        <v>140000</v>
      </c>
      <c r="J35" s="228">
        <v>2</v>
      </c>
      <c r="K35" s="303">
        <v>140000</v>
      </c>
      <c r="L35" s="608">
        <f>B35+D35+F35+H35+J35</f>
        <v>10</v>
      </c>
      <c r="M35" s="967">
        <f>C35+E35+G35+I35+K35</f>
        <v>700000</v>
      </c>
      <c r="N35" s="266"/>
    </row>
    <row r="36" spans="1:14" s="314" customFormat="1" ht="17.399999999999999" x14ac:dyDescent="0.35">
      <c r="A36" s="112" t="s">
        <v>3590</v>
      </c>
      <c r="B36" s="228">
        <v>11</v>
      </c>
      <c r="C36" s="303">
        <v>1258250</v>
      </c>
      <c r="D36" s="228">
        <v>11</v>
      </c>
      <c r="E36" s="303">
        <v>1258250</v>
      </c>
      <c r="F36" s="228">
        <v>11</v>
      </c>
      <c r="G36" s="303">
        <v>1258250</v>
      </c>
      <c r="H36" s="228">
        <v>11</v>
      </c>
      <c r="I36" s="303">
        <v>1258250</v>
      </c>
      <c r="J36" s="228">
        <v>11</v>
      </c>
      <c r="K36" s="303">
        <v>1258250</v>
      </c>
      <c r="L36" s="608">
        <f>B36+D36+F36+H36+J36</f>
        <v>55</v>
      </c>
      <c r="M36" s="967">
        <f>C36+E36+G36+I36+K36</f>
        <v>6291250</v>
      </c>
      <c r="N36" s="266"/>
    </row>
    <row r="37" spans="1:14" s="314" customFormat="1" ht="17.399999999999999" x14ac:dyDescent="0.35">
      <c r="A37" s="806" t="s">
        <v>17</v>
      </c>
      <c r="B37" s="1123">
        <f t="shared" ref="B37:M37" si="4">SUM(B35:B36)</f>
        <v>13</v>
      </c>
      <c r="C37" s="993">
        <f t="shared" si="4"/>
        <v>1398250</v>
      </c>
      <c r="D37" s="1123">
        <f t="shared" si="4"/>
        <v>13</v>
      </c>
      <c r="E37" s="949">
        <f t="shared" si="4"/>
        <v>1398250</v>
      </c>
      <c r="F37" s="1123">
        <f t="shared" si="4"/>
        <v>13</v>
      </c>
      <c r="G37" s="949">
        <f t="shared" si="4"/>
        <v>1398250</v>
      </c>
      <c r="H37" s="1123">
        <f t="shared" si="4"/>
        <v>13</v>
      </c>
      <c r="I37" s="949">
        <f t="shared" si="4"/>
        <v>1398250</v>
      </c>
      <c r="J37" s="1123">
        <f t="shared" si="4"/>
        <v>13</v>
      </c>
      <c r="K37" s="949">
        <f t="shared" si="4"/>
        <v>1398250</v>
      </c>
      <c r="L37" s="297">
        <f t="shared" si="4"/>
        <v>65</v>
      </c>
      <c r="M37" s="949">
        <f t="shared" si="4"/>
        <v>6991250</v>
      </c>
      <c r="N37" s="266"/>
    </row>
    <row r="38" spans="1:14" s="314" customFormat="1" ht="17.399999999999999" x14ac:dyDescent="0.35">
      <c r="A38" s="657" t="s">
        <v>22</v>
      </c>
      <c r="B38" s="80"/>
      <c r="C38" s="304"/>
      <c r="D38" s="228"/>
      <c r="E38" s="112"/>
      <c r="F38" s="228"/>
      <c r="G38" s="112"/>
      <c r="H38" s="228"/>
      <c r="I38" s="112"/>
      <c r="J38" s="228"/>
      <c r="K38" s="112"/>
      <c r="L38" s="264"/>
      <c r="M38" s="112"/>
      <c r="N38" s="266"/>
    </row>
    <row r="39" spans="1:14" s="314" customFormat="1" ht="17.399999999999999" x14ac:dyDescent="0.35">
      <c r="A39" s="657" t="s">
        <v>23</v>
      </c>
      <c r="B39" s="80"/>
      <c r="C39" s="304"/>
      <c r="D39" s="228"/>
      <c r="E39" s="112"/>
      <c r="F39" s="228"/>
      <c r="G39" s="112"/>
      <c r="H39" s="228"/>
      <c r="I39" s="112"/>
      <c r="J39" s="228"/>
      <c r="K39" s="112"/>
      <c r="L39" s="264"/>
      <c r="M39" s="112"/>
      <c r="N39" s="266"/>
    </row>
    <row r="40" spans="1:14" s="314" customFormat="1" ht="17.399999999999999" x14ac:dyDescent="0.35">
      <c r="A40" s="48" t="s">
        <v>3611</v>
      </c>
      <c r="B40" s="145">
        <v>7</v>
      </c>
      <c r="C40" s="565">
        <v>2970000</v>
      </c>
      <c r="D40" s="145">
        <v>4</v>
      </c>
      <c r="E40" s="565">
        <v>1700000</v>
      </c>
      <c r="F40" s="145">
        <v>6</v>
      </c>
      <c r="G40" s="565">
        <v>1150000</v>
      </c>
      <c r="H40" s="145">
        <v>6</v>
      </c>
      <c r="I40" s="565">
        <v>2600000</v>
      </c>
      <c r="J40" s="145">
        <v>3</v>
      </c>
      <c r="K40" s="565">
        <v>850000</v>
      </c>
      <c r="L40" s="346">
        <f>B40+D40+F40+H40+J40</f>
        <v>26</v>
      </c>
      <c r="M40" s="565">
        <f>C40+E40+G40+I40+K40</f>
        <v>9270000</v>
      </c>
      <c r="N40" s="266"/>
    </row>
    <row r="41" spans="1:14" s="314" customFormat="1" ht="17.399999999999999" x14ac:dyDescent="0.35">
      <c r="A41" s="806" t="s">
        <v>17</v>
      </c>
      <c r="B41" s="1123">
        <f t="shared" ref="B41:M41" si="5">B40</f>
        <v>7</v>
      </c>
      <c r="C41" s="1122">
        <f t="shared" si="5"/>
        <v>2970000</v>
      </c>
      <c r="D41" s="1123">
        <f t="shared" si="5"/>
        <v>4</v>
      </c>
      <c r="E41" s="807">
        <f t="shared" si="5"/>
        <v>1700000</v>
      </c>
      <c r="F41" s="1123">
        <f t="shared" si="5"/>
        <v>6</v>
      </c>
      <c r="G41" s="807">
        <f t="shared" si="5"/>
        <v>1150000</v>
      </c>
      <c r="H41" s="1123">
        <f t="shared" si="5"/>
        <v>6</v>
      </c>
      <c r="I41" s="807">
        <f t="shared" si="5"/>
        <v>2600000</v>
      </c>
      <c r="J41" s="1123">
        <f t="shared" si="5"/>
        <v>3</v>
      </c>
      <c r="K41" s="807">
        <f t="shared" si="5"/>
        <v>850000</v>
      </c>
      <c r="L41" s="298">
        <f t="shared" si="5"/>
        <v>26</v>
      </c>
      <c r="M41" s="807">
        <f t="shared" si="5"/>
        <v>9270000</v>
      </c>
      <c r="N41" s="266"/>
    </row>
    <row r="42" spans="1:14" s="314" customFormat="1" ht="17.399999999999999" x14ac:dyDescent="0.35">
      <c r="A42" s="657" t="s">
        <v>24</v>
      </c>
      <c r="B42" s="228"/>
      <c r="C42" s="303"/>
      <c r="D42" s="228"/>
      <c r="E42" s="303"/>
      <c r="F42" s="228"/>
      <c r="G42" s="303"/>
      <c r="H42" s="228"/>
      <c r="I42" s="303"/>
      <c r="J42" s="228"/>
      <c r="K42" s="303"/>
      <c r="L42" s="608"/>
      <c r="M42" s="967"/>
      <c r="N42" s="266"/>
    </row>
    <row r="43" spans="1:14" s="314" customFormat="1" ht="17.399999999999999" x14ac:dyDescent="0.35">
      <c r="A43" s="657" t="s">
        <v>25</v>
      </c>
      <c r="B43" s="80"/>
      <c r="C43" s="112"/>
      <c r="D43" s="228"/>
      <c r="E43" s="112"/>
      <c r="F43" s="228"/>
      <c r="G43" s="112"/>
      <c r="H43" s="228"/>
      <c r="I43" s="112"/>
      <c r="J43" s="228"/>
      <c r="K43" s="112"/>
      <c r="L43" s="264"/>
      <c r="M43" s="112"/>
      <c r="N43" s="266"/>
    </row>
    <row r="44" spans="1:14" s="314" customFormat="1" ht="17.399999999999999" x14ac:dyDescent="0.35">
      <c r="A44" s="112" t="s">
        <v>3601</v>
      </c>
      <c r="B44" s="228">
        <v>8</v>
      </c>
      <c r="C44" s="303">
        <v>4780000</v>
      </c>
      <c r="D44" s="228">
        <v>8</v>
      </c>
      <c r="E44" s="303">
        <v>4780000</v>
      </c>
      <c r="F44" s="228">
        <v>8</v>
      </c>
      <c r="G44" s="303">
        <v>4780000</v>
      </c>
      <c r="H44" s="228">
        <v>8</v>
      </c>
      <c r="I44" s="303">
        <v>4780000</v>
      </c>
      <c r="J44" s="228">
        <v>8</v>
      </c>
      <c r="K44" s="303">
        <v>4780000</v>
      </c>
      <c r="L44" s="608">
        <f>B44+D44+F44+H44+J44</f>
        <v>40</v>
      </c>
      <c r="M44" s="967">
        <f>C44+E44+G44+I44+K44</f>
        <v>23900000</v>
      </c>
      <c r="N44" s="266"/>
    </row>
    <row r="45" spans="1:14" s="314" customFormat="1" ht="17.399999999999999" x14ac:dyDescent="0.35">
      <c r="A45" s="806" t="s">
        <v>17</v>
      </c>
      <c r="B45" s="806">
        <v>8</v>
      </c>
      <c r="C45" s="993">
        <v>4780000</v>
      </c>
      <c r="D45" s="806">
        <v>8</v>
      </c>
      <c r="E45" s="993">
        <v>4780000</v>
      </c>
      <c r="F45" s="806">
        <v>8</v>
      </c>
      <c r="G45" s="993">
        <v>4780000</v>
      </c>
      <c r="H45" s="806">
        <v>8</v>
      </c>
      <c r="I45" s="993">
        <v>4780000</v>
      </c>
      <c r="J45" s="806">
        <v>8</v>
      </c>
      <c r="K45" s="993">
        <v>4780000</v>
      </c>
      <c r="L45" s="806">
        <f>B45+D45+F45+H45+J45</f>
        <v>40</v>
      </c>
      <c r="M45" s="949">
        <f>C45+E45+G45+I45+K45</f>
        <v>23900000</v>
      </c>
    </row>
    <row r="46" spans="1:14" s="314" customFormat="1" ht="17.399999999999999" x14ac:dyDescent="0.35">
      <c r="A46" s="657" t="s">
        <v>26</v>
      </c>
      <c r="B46" s="80"/>
      <c r="C46" s="112"/>
      <c r="D46" s="228"/>
      <c r="E46" s="112"/>
      <c r="F46" s="228"/>
      <c r="G46" s="112"/>
      <c r="H46" s="228"/>
      <c r="I46" s="112"/>
      <c r="J46" s="228"/>
      <c r="K46" s="112"/>
      <c r="L46" s="264"/>
      <c r="M46" s="112"/>
    </row>
    <row r="47" spans="1:14" s="314" customFormat="1" ht="17.399999999999999" x14ac:dyDescent="0.35">
      <c r="A47" s="657" t="s">
        <v>27</v>
      </c>
      <c r="B47" s="80"/>
      <c r="C47" s="112"/>
      <c r="D47" s="228"/>
      <c r="E47" s="112"/>
      <c r="F47" s="228"/>
      <c r="G47" s="112"/>
      <c r="H47" s="228"/>
      <c r="I47" s="112"/>
      <c r="J47" s="228"/>
      <c r="K47" s="112"/>
      <c r="L47" s="264"/>
      <c r="M47" s="112"/>
    </row>
    <row r="48" spans="1:14" s="314" customFormat="1" ht="17.399999999999999" x14ac:dyDescent="0.35">
      <c r="A48" s="112" t="s">
        <v>28</v>
      </c>
      <c r="B48" s="228">
        <v>16</v>
      </c>
      <c r="C48" s="304">
        <v>2196400</v>
      </c>
      <c r="D48" s="228">
        <v>16</v>
      </c>
      <c r="E48" s="304">
        <v>2196400</v>
      </c>
      <c r="F48" s="228">
        <v>16</v>
      </c>
      <c r="G48" s="304">
        <v>2226400</v>
      </c>
      <c r="H48" s="228">
        <v>16</v>
      </c>
      <c r="I48" s="304">
        <v>2226400</v>
      </c>
      <c r="J48" s="228">
        <v>16</v>
      </c>
      <c r="K48" s="304">
        <v>2226400</v>
      </c>
      <c r="L48" s="608">
        <f t="shared" ref="L48:M51" si="6">B48+D48+F48+H48+J48</f>
        <v>80</v>
      </c>
      <c r="M48" s="1005">
        <f t="shared" si="6"/>
        <v>11072000</v>
      </c>
    </row>
    <row r="49" spans="1:13" s="314" customFormat="1" ht="17.399999999999999" x14ac:dyDescent="0.35">
      <c r="A49" s="112" t="s">
        <v>29</v>
      </c>
      <c r="B49" s="228">
        <v>11</v>
      </c>
      <c r="C49" s="304">
        <v>3422800</v>
      </c>
      <c r="D49" s="228">
        <v>11</v>
      </c>
      <c r="E49" s="304">
        <v>3382800</v>
      </c>
      <c r="F49" s="228">
        <v>11</v>
      </c>
      <c r="G49" s="304">
        <v>3482700</v>
      </c>
      <c r="H49" s="228">
        <v>10</v>
      </c>
      <c r="I49" s="304">
        <v>3522800</v>
      </c>
      <c r="J49" s="228">
        <v>9</v>
      </c>
      <c r="K49" s="304">
        <v>3372800</v>
      </c>
      <c r="L49" s="608">
        <f t="shared" si="6"/>
        <v>52</v>
      </c>
      <c r="M49" s="1005">
        <f t="shared" si="6"/>
        <v>17183900</v>
      </c>
    </row>
    <row r="50" spans="1:13" s="314" customFormat="1" ht="17.399999999999999" x14ac:dyDescent="0.35">
      <c r="A50" s="112" t="s">
        <v>30</v>
      </c>
      <c r="B50" s="228">
        <v>4</v>
      </c>
      <c r="C50" s="876">
        <v>1250000</v>
      </c>
      <c r="D50" s="228">
        <v>2</v>
      </c>
      <c r="E50" s="876">
        <v>1000000</v>
      </c>
      <c r="F50" s="228">
        <v>4</v>
      </c>
      <c r="G50" s="876">
        <v>1900000</v>
      </c>
      <c r="H50" s="228">
        <v>1</v>
      </c>
      <c r="I50" s="876">
        <v>500000</v>
      </c>
      <c r="J50" s="228">
        <v>1</v>
      </c>
      <c r="K50" s="876">
        <v>500000</v>
      </c>
      <c r="L50" s="608">
        <f t="shared" si="6"/>
        <v>12</v>
      </c>
      <c r="M50" s="1136">
        <f t="shared" si="6"/>
        <v>5150000</v>
      </c>
    </row>
    <row r="51" spans="1:13" s="314" customFormat="1" ht="17.399999999999999" x14ac:dyDescent="0.35">
      <c r="A51" s="112" t="s">
        <v>31</v>
      </c>
      <c r="B51" s="228">
        <v>7</v>
      </c>
      <c r="C51" s="304">
        <v>570000</v>
      </c>
      <c r="D51" s="228">
        <v>6</v>
      </c>
      <c r="E51" s="304">
        <v>450000</v>
      </c>
      <c r="F51" s="228">
        <v>6</v>
      </c>
      <c r="G51" s="304">
        <v>870000</v>
      </c>
      <c r="H51" s="228">
        <v>4</v>
      </c>
      <c r="I51" s="304">
        <v>350000</v>
      </c>
      <c r="J51" s="228">
        <v>3</v>
      </c>
      <c r="K51" s="304">
        <v>200000</v>
      </c>
      <c r="L51" s="608">
        <f t="shared" si="6"/>
        <v>26</v>
      </c>
      <c r="M51" s="1005">
        <f t="shared" si="6"/>
        <v>2440000</v>
      </c>
    </row>
    <row r="52" spans="1:13" s="314" customFormat="1" ht="17.399999999999999" x14ac:dyDescent="0.35">
      <c r="A52" s="806" t="s">
        <v>17</v>
      </c>
      <c r="B52" s="1123">
        <f t="shared" ref="B52:M52" si="7">SUM(B48:B51)</f>
        <v>38</v>
      </c>
      <c r="C52" s="807">
        <f t="shared" si="7"/>
        <v>7439200</v>
      </c>
      <c r="D52" s="1123">
        <f t="shared" si="7"/>
        <v>35</v>
      </c>
      <c r="E52" s="807">
        <f t="shared" si="7"/>
        <v>7029200</v>
      </c>
      <c r="F52" s="1123">
        <f t="shared" si="7"/>
        <v>37</v>
      </c>
      <c r="G52" s="807">
        <f t="shared" si="7"/>
        <v>8479100</v>
      </c>
      <c r="H52" s="1123">
        <f t="shared" si="7"/>
        <v>31</v>
      </c>
      <c r="I52" s="807">
        <f t="shared" si="7"/>
        <v>6599200</v>
      </c>
      <c r="J52" s="1123">
        <f t="shared" si="7"/>
        <v>29</v>
      </c>
      <c r="K52" s="807">
        <f t="shared" si="7"/>
        <v>6299200</v>
      </c>
      <c r="L52" s="298">
        <f t="shared" si="7"/>
        <v>170</v>
      </c>
      <c r="M52" s="807">
        <f t="shared" si="7"/>
        <v>35845900</v>
      </c>
    </row>
    <row r="53" spans="1:13" s="314" customFormat="1" ht="17.399999999999999" x14ac:dyDescent="0.35">
      <c r="A53" s="806" t="s">
        <v>32</v>
      </c>
      <c r="B53" s="1123">
        <f t="shared" ref="B53:M53" si="8">B52+B45+B41+B37+B25+B15+B11</f>
        <v>265</v>
      </c>
      <c r="C53" s="807">
        <f t="shared" si="8"/>
        <v>263483550</v>
      </c>
      <c r="D53" s="1123">
        <f t="shared" si="8"/>
        <v>267</v>
      </c>
      <c r="E53" s="807">
        <f t="shared" si="8"/>
        <v>238265050</v>
      </c>
      <c r="F53" s="1123">
        <f t="shared" si="8"/>
        <v>324</v>
      </c>
      <c r="G53" s="807">
        <f t="shared" si="8"/>
        <v>361307100</v>
      </c>
      <c r="H53" s="1123">
        <f t="shared" si="8"/>
        <v>290</v>
      </c>
      <c r="I53" s="807">
        <f t="shared" si="8"/>
        <v>291214700</v>
      </c>
      <c r="J53" s="1125">
        <f t="shared" si="8"/>
        <v>153</v>
      </c>
      <c r="K53" s="807">
        <f t="shared" si="8"/>
        <v>105503950</v>
      </c>
      <c r="L53" s="1137">
        <f t="shared" si="8"/>
        <v>1295</v>
      </c>
      <c r="M53" s="807">
        <f t="shared" si="8"/>
        <v>1259374350</v>
      </c>
    </row>
    <row r="54" spans="1:13" ht="19.5" customHeight="1" x14ac:dyDescent="0.4">
      <c r="F54" s="540"/>
    </row>
    <row r="55" spans="1:13" ht="21" x14ac:dyDescent="0.4">
      <c r="F55" s="7"/>
    </row>
  </sheetData>
  <mergeCells count="20">
    <mergeCell ref="A30:M30"/>
    <mergeCell ref="A31:M31"/>
    <mergeCell ref="B32:C32"/>
    <mergeCell ref="D32:E32"/>
    <mergeCell ref="F32:G32"/>
    <mergeCell ref="H32:I32"/>
    <mergeCell ref="J32:K32"/>
    <mergeCell ref="L32:M32"/>
    <mergeCell ref="A1:M1"/>
    <mergeCell ref="A2:M2"/>
    <mergeCell ref="A3:M3"/>
    <mergeCell ref="A4:M4"/>
    <mergeCell ref="A28:M28"/>
    <mergeCell ref="A29:M29"/>
    <mergeCell ref="B5:C5"/>
    <mergeCell ref="D5:E5"/>
    <mergeCell ref="F5:G5"/>
    <mergeCell ref="H5:I5"/>
    <mergeCell ref="J5:K5"/>
    <mergeCell ref="L5:M5"/>
  </mergeCells>
  <pageMargins left="0.19685039370078741" right="7.874015748031496E-2" top="0.47244094488188981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2668"/>
  <sheetViews>
    <sheetView view="pageBreakPreview" zoomScaleSheetLayoutView="100" workbookViewId="0">
      <selection activeCell="K2563" sqref="K2563"/>
    </sheetView>
  </sheetViews>
  <sheetFormatPr defaultRowHeight="13.8" x14ac:dyDescent="0.25"/>
  <cols>
    <col min="1" max="1" width="3.59765625" customWidth="1"/>
    <col min="2" max="2" width="19.3984375" customWidth="1"/>
    <col min="3" max="3" width="17" customWidth="1"/>
    <col min="4" max="4" width="15" customWidth="1"/>
    <col min="5" max="6" width="8.69921875" customWidth="1"/>
    <col min="7" max="7" width="9.19921875" customWidth="1"/>
    <col min="8" max="9" width="9.59765625" customWidth="1"/>
    <col min="10" max="10" width="11.3984375" customWidth="1"/>
    <col min="11" max="11" width="12.8984375" customWidth="1"/>
    <col min="12" max="12" width="9.59765625" customWidth="1"/>
  </cols>
  <sheetData>
    <row r="1" spans="1:12" ht="21" x14ac:dyDescent="0.4">
      <c r="A1" s="1334" t="s">
        <v>33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</row>
    <row r="2" spans="1:12" ht="21" x14ac:dyDescent="0.4">
      <c r="A2" s="1333" t="s">
        <v>34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</row>
    <row r="3" spans="1:12" ht="21" x14ac:dyDescent="0.4">
      <c r="A3" s="1333" t="s">
        <v>2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</row>
    <row r="4" spans="1:12" ht="21" x14ac:dyDescent="0.4">
      <c r="A4" s="1333" t="s">
        <v>3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</row>
    <row r="5" spans="1:12" ht="21" x14ac:dyDescent="0.4">
      <c r="A5" s="19" t="s">
        <v>35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x14ac:dyDescent="0.4">
      <c r="A6" s="19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1" x14ac:dyDescent="0.4">
      <c r="A7" s="19"/>
      <c r="B7" s="19" t="s">
        <v>37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1" x14ac:dyDescent="0.4">
      <c r="A8" s="19"/>
      <c r="B8" s="19" t="s">
        <v>19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8" x14ac:dyDescent="0.35">
      <c r="A9" s="349" t="s">
        <v>38</v>
      </c>
      <c r="B9" s="350" t="s">
        <v>7</v>
      </c>
      <c r="C9" s="350" t="s">
        <v>39</v>
      </c>
      <c r="D9" s="350" t="s">
        <v>57</v>
      </c>
      <c r="E9" s="1331" t="s">
        <v>1244</v>
      </c>
      <c r="F9" s="1332"/>
      <c r="G9" s="1332"/>
      <c r="H9" s="1332"/>
      <c r="I9" s="351"/>
      <c r="J9" s="352" t="s">
        <v>1245</v>
      </c>
      <c r="K9" s="353" t="s">
        <v>1246</v>
      </c>
      <c r="L9" s="350" t="s">
        <v>45</v>
      </c>
    </row>
    <row r="10" spans="1:12" ht="18" x14ac:dyDescent="0.35">
      <c r="A10" s="354"/>
      <c r="B10" s="359"/>
      <c r="C10" s="356"/>
      <c r="D10" s="889" t="s">
        <v>1247</v>
      </c>
      <c r="E10" s="356">
        <v>2561</v>
      </c>
      <c r="F10" s="356">
        <v>2562</v>
      </c>
      <c r="G10" s="358">
        <v>2563</v>
      </c>
      <c r="H10" s="460">
        <v>2564</v>
      </c>
      <c r="I10" s="460">
        <v>2565</v>
      </c>
      <c r="J10" s="888" t="s">
        <v>1248</v>
      </c>
      <c r="K10" s="356" t="s">
        <v>44</v>
      </c>
      <c r="L10" s="359" t="s">
        <v>46</v>
      </c>
    </row>
    <row r="11" spans="1:12" ht="18" x14ac:dyDescent="0.35">
      <c r="A11" s="361"/>
      <c r="B11" s="360"/>
      <c r="C11" s="361"/>
      <c r="D11" s="887"/>
      <c r="E11" s="362" t="s">
        <v>14</v>
      </c>
      <c r="F11" s="362" t="s">
        <v>14</v>
      </c>
      <c r="G11" s="362" t="s">
        <v>14</v>
      </c>
      <c r="H11" s="362" t="s">
        <v>14</v>
      </c>
      <c r="I11" s="365" t="s">
        <v>14</v>
      </c>
      <c r="J11" s="891"/>
      <c r="K11" s="362"/>
      <c r="L11" s="890"/>
    </row>
    <row r="12" spans="1:12" ht="18" x14ac:dyDescent="0.35">
      <c r="A12" s="51">
        <v>1</v>
      </c>
      <c r="B12" s="36" t="s">
        <v>105</v>
      </c>
      <c r="C12" s="36" t="s">
        <v>106</v>
      </c>
      <c r="D12" s="37" t="s">
        <v>109</v>
      </c>
      <c r="E12" s="562">
        <v>600000</v>
      </c>
      <c r="F12" s="79"/>
      <c r="G12" s="562">
        <v>600000</v>
      </c>
      <c r="H12" s="221">
        <v>600000</v>
      </c>
      <c r="I12" s="27"/>
      <c r="J12" s="27" t="s">
        <v>3522</v>
      </c>
      <c r="K12" s="47" t="s">
        <v>111</v>
      </c>
      <c r="L12" s="51" t="s">
        <v>94</v>
      </c>
    </row>
    <row r="13" spans="1:12" ht="18" x14ac:dyDescent="0.35">
      <c r="A13" s="51"/>
      <c r="B13" s="37" t="s">
        <v>107</v>
      </c>
      <c r="C13" s="37" t="s">
        <v>108</v>
      </c>
      <c r="D13" s="37" t="s">
        <v>4132</v>
      </c>
      <c r="E13" s="496" t="s">
        <v>110</v>
      </c>
      <c r="F13" s="27"/>
      <c r="G13" s="739" t="s">
        <v>110</v>
      </c>
      <c r="H13" s="51" t="s">
        <v>110</v>
      </c>
      <c r="I13" s="27"/>
      <c r="J13" s="27" t="s">
        <v>3523</v>
      </c>
      <c r="K13" s="47" t="s">
        <v>112</v>
      </c>
      <c r="L13" s="51"/>
    </row>
    <row r="14" spans="1:12" ht="18" x14ac:dyDescent="0.35">
      <c r="A14" s="51"/>
      <c r="B14" s="37"/>
      <c r="C14" s="37"/>
      <c r="D14" s="37"/>
      <c r="E14" s="13"/>
      <c r="F14" s="27"/>
      <c r="G14" s="27"/>
      <c r="H14" s="739"/>
      <c r="I14" s="27"/>
      <c r="J14" s="27" t="s">
        <v>3524</v>
      </c>
      <c r="K14" s="47" t="s">
        <v>113</v>
      </c>
      <c r="L14" s="51"/>
    </row>
    <row r="15" spans="1:12" ht="18" x14ac:dyDescent="0.35">
      <c r="A15" s="17"/>
      <c r="B15" s="50"/>
      <c r="C15" s="50"/>
      <c r="D15" s="105"/>
      <c r="E15" s="50"/>
      <c r="F15" s="140"/>
      <c r="G15" s="50"/>
      <c r="H15" s="50"/>
      <c r="I15" s="50"/>
      <c r="J15" s="226"/>
      <c r="K15" s="183"/>
      <c r="L15" s="17"/>
    </row>
    <row r="16" spans="1:12" ht="18" x14ac:dyDescent="0.35">
      <c r="A16" s="51">
        <v>2</v>
      </c>
      <c r="B16" s="36" t="s">
        <v>114</v>
      </c>
      <c r="C16" s="40" t="s">
        <v>106</v>
      </c>
      <c r="D16" s="40" t="s">
        <v>115</v>
      </c>
      <c r="E16" s="304">
        <v>960000</v>
      </c>
      <c r="F16" s="79"/>
      <c r="G16" s="27"/>
      <c r="H16" s="204">
        <v>960000</v>
      </c>
      <c r="I16" s="27"/>
      <c r="J16" s="27" t="s">
        <v>3522</v>
      </c>
      <c r="K16" s="47" t="s">
        <v>111</v>
      </c>
      <c r="L16" s="51" t="s">
        <v>94</v>
      </c>
    </row>
    <row r="17" spans="1:12" ht="18" x14ac:dyDescent="0.35">
      <c r="A17" s="51"/>
      <c r="B17" s="37" t="s">
        <v>116</v>
      </c>
      <c r="C17" s="38" t="s">
        <v>108</v>
      </c>
      <c r="D17" s="38" t="s">
        <v>117</v>
      </c>
      <c r="E17" s="51" t="s">
        <v>110</v>
      </c>
      <c r="F17" s="27"/>
      <c r="G17" s="27"/>
      <c r="H17" s="465" t="s">
        <v>110</v>
      </c>
      <c r="I17" s="27"/>
      <c r="J17" s="27" t="s">
        <v>3523</v>
      </c>
      <c r="K17" s="47" t="s">
        <v>112</v>
      </c>
      <c r="L17" s="51"/>
    </row>
    <row r="18" spans="1:12" ht="18" x14ac:dyDescent="0.35">
      <c r="A18" s="51"/>
      <c r="B18" s="37"/>
      <c r="C18" s="38"/>
      <c r="D18" s="38" t="s">
        <v>275</v>
      </c>
      <c r="E18" s="42"/>
      <c r="F18" s="27"/>
      <c r="G18" s="27"/>
      <c r="H18" s="27"/>
      <c r="I18" s="27"/>
      <c r="J18" s="27" t="s">
        <v>3524</v>
      </c>
      <c r="K18" s="47" t="s">
        <v>113</v>
      </c>
      <c r="L18" s="51"/>
    </row>
    <row r="19" spans="1:12" ht="18" x14ac:dyDescent="0.35">
      <c r="A19" s="17"/>
      <c r="B19" s="39"/>
      <c r="C19" s="43"/>
      <c r="D19" s="43"/>
      <c r="E19" s="44"/>
      <c r="F19" s="27"/>
      <c r="G19" s="27"/>
      <c r="H19" s="27">
        <v>23</v>
      </c>
      <c r="I19" s="27"/>
      <c r="J19" s="226"/>
      <c r="K19" s="226"/>
      <c r="L19" s="17"/>
    </row>
    <row r="20" spans="1:12" ht="18" x14ac:dyDescent="0.35">
      <c r="A20" s="51">
        <v>3</v>
      </c>
      <c r="B20" s="37" t="s">
        <v>105</v>
      </c>
      <c r="C20" s="38" t="s">
        <v>119</v>
      </c>
      <c r="D20" s="38" t="s">
        <v>120</v>
      </c>
      <c r="E20" s="45"/>
      <c r="F20" s="41">
        <v>500000</v>
      </c>
      <c r="G20" s="41">
        <v>500000</v>
      </c>
      <c r="H20" s="79"/>
      <c r="I20" s="79"/>
      <c r="J20" s="27" t="s">
        <v>3522</v>
      </c>
      <c r="K20" s="47" t="s">
        <v>111</v>
      </c>
      <c r="L20" s="51" t="s">
        <v>94</v>
      </c>
    </row>
    <row r="21" spans="1:12" ht="18" x14ac:dyDescent="0.35">
      <c r="A21" s="51"/>
      <c r="B21" s="37" t="s">
        <v>121</v>
      </c>
      <c r="C21" s="38" t="s">
        <v>122</v>
      </c>
      <c r="D21" s="38" t="s">
        <v>123</v>
      </c>
      <c r="E21" s="42"/>
      <c r="F21" s="42" t="s">
        <v>118</v>
      </c>
      <c r="G21" s="42" t="s">
        <v>118</v>
      </c>
      <c r="H21" s="27"/>
      <c r="I21" s="27"/>
      <c r="J21" s="27" t="s">
        <v>3523</v>
      </c>
      <c r="K21" s="47" t="s">
        <v>112</v>
      </c>
      <c r="L21" s="51"/>
    </row>
    <row r="22" spans="1:12" ht="18" x14ac:dyDescent="0.35">
      <c r="A22" s="51"/>
      <c r="B22" s="37"/>
      <c r="C22" s="38"/>
      <c r="D22" s="38"/>
      <c r="E22" s="42"/>
      <c r="F22" s="49"/>
      <c r="G22" s="27"/>
      <c r="H22" s="27"/>
      <c r="I22" s="27"/>
      <c r="J22" s="27" t="s">
        <v>3524</v>
      </c>
      <c r="K22" s="48" t="s">
        <v>113</v>
      </c>
      <c r="L22" s="51"/>
    </row>
    <row r="23" spans="1:12" ht="18" x14ac:dyDescent="0.35">
      <c r="A23" s="16"/>
      <c r="B23" s="43"/>
      <c r="C23" s="43"/>
      <c r="D23" s="43"/>
      <c r="E23" s="44"/>
      <c r="F23" s="46"/>
      <c r="G23" s="46"/>
      <c r="H23" s="46"/>
      <c r="I23" s="46"/>
      <c r="J23" s="245"/>
      <c r="K23" s="162"/>
      <c r="L23" s="17"/>
    </row>
    <row r="24" spans="1:12" ht="18" x14ac:dyDescent="0.35">
      <c r="A24" s="51">
        <v>4</v>
      </c>
      <c r="B24" s="37" t="s">
        <v>124</v>
      </c>
      <c r="C24" s="38" t="s">
        <v>125</v>
      </c>
      <c r="D24" s="38" t="s">
        <v>126</v>
      </c>
      <c r="E24" s="45"/>
      <c r="F24" s="45">
        <v>300000</v>
      </c>
      <c r="G24" s="27"/>
      <c r="H24" s="45">
        <v>300000</v>
      </c>
      <c r="I24" s="27"/>
      <c r="J24" s="27" t="s">
        <v>3522</v>
      </c>
      <c r="K24" s="47" t="s">
        <v>111</v>
      </c>
      <c r="L24" s="51" t="s">
        <v>94</v>
      </c>
    </row>
    <row r="25" spans="1:12" ht="18" x14ac:dyDescent="0.35">
      <c r="A25" s="51"/>
      <c r="B25" s="48" t="s">
        <v>127</v>
      </c>
      <c r="C25" s="38" t="s">
        <v>128</v>
      </c>
      <c r="D25" s="38" t="s">
        <v>4133</v>
      </c>
      <c r="E25" s="42"/>
      <c r="F25" s="42" t="s">
        <v>118</v>
      </c>
      <c r="G25" s="27"/>
      <c r="H25" s="42" t="s">
        <v>118</v>
      </c>
      <c r="I25" s="27"/>
      <c r="J25" s="27" t="s">
        <v>3523</v>
      </c>
      <c r="K25" s="47" t="s">
        <v>112</v>
      </c>
      <c r="L25" s="51"/>
    </row>
    <row r="26" spans="1:12" ht="18" x14ac:dyDescent="0.35">
      <c r="A26" s="17"/>
      <c r="B26" s="39" t="s">
        <v>129</v>
      </c>
      <c r="C26" s="43"/>
      <c r="D26" s="43"/>
      <c r="E26" s="44"/>
      <c r="F26" s="46"/>
      <c r="G26" s="50"/>
      <c r="H26" s="50"/>
      <c r="I26" s="50"/>
      <c r="J26" s="50" t="s">
        <v>3524</v>
      </c>
      <c r="K26" s="162" t="s">
        <v>113</v>
      </c>
      <c r="L26" s="17"/>
    </row>
    <row r="27" spans="1:12" ht="21" x14ac:dyDescent="0.4">
      <c r="A27" s="882"/>
      <c r="B27" s="55"/>
      <c r="C27" s="55"/>
      <c r="D27" s="55"/>
      <c r="E27" s="607"/>
      <c r="F27" s="541">
        <v>42</v>
      </c>
      <c r="G27" s="95"/>
      <c r="H27" s="95"/>
      <c r="I27" s="95"/>
      <c r="J27" s="95"/>
      <c r="K27" s="55"/>
      <c r="L27" s="882"/>
    </row>
    <row r="28" spans="1:12" ht="21" x14ac:dyDescent="0.4">
      <c r="A28" s="882"/>
      <c r="B28" s="55"/>
      <c r="C28" s="55"/>
      <c r="D28" s="55"/>
      <c r="E28" s="607"/>
      <c r="F28" s="541"/>
      <c r="G28" s="95"/>
      <c r="H28" s="95"/>
      <c r="I28" s="95"/>
      <c r="J28" s="95"/>
      <c r="K28" s="55"/>
      <c r="L28" s="882"/>
    </row>
    <row r="29" spans="1:12" ht="21" x14ac:dyDescent="0.4">
      <c r="A29" s="882"/>
      <c r="B29" s="55"/>
      <c r="C29" s="55"/>
      <c r="D29" s="55"/>
      <c r="E29" s="607"/>
      <c r="F29" s="541"/>
      <c r="G29" s="95"/>
      <c r="H29" s="95"/>
      <c r="I29" s="95"/>
      <c r="J29" s="95"/>
      <c r="K29" s="55"/>
      <c r="L29" s="882"/>
    </row>
    <row r="30" spans="1:12" ht="21" x14ac:dyDescent="0.4">
      <c r="A30" s="1334" t="s">
        <v>33</v>
      </c>
      <c r="B30" s="1334"/>
      <c r="C30" s="1334"/>
      <c r="D30" s="1334"/>
      <c r="E30" s="1334"/>
      <c r="F30" s="1334"/>
      <c r="G30" s="1334"/>
      <c r="H30" s="1334"/>
      <c r="I30" s="1334"/>
      <c r="J30" s="1334"/>
      <c r="K30" s="1334"/>
      <c r="L30" s="1334"/>
    </row>
    <row r="31" spans="1:12" ht="21" x14ac:dyDescent="0.4">
      <c r="A31" s="1333" t="s">
        <v>34</v>
      </c>
      <c r="B31" s="1333"/>
      <c r="C31" s="1333"/>
      <c r="D31" s="1333"/>
      <c r="E31" s="1333"/>
      <c r="F31" s="1333"/>
      <c r="G31" s="1333"/>
      <c r="H31" s="1333"/>
      <c r="I31" s="1333"/>
      <c r="J31" s="1333"/>
      <c r="K31" s="1333"/>
      <c r="L31" s="1333"/>
    </row>
    <row r="32" spans="1:12" ht="21" x14ac:dyDescent="0.4">
      <c r="A32" s="1333" t="s">
        <v>2</v>
      </c>
      <c r="B32" s="1333"/>
      <c r="C32" s="1333"/>
      <c r="D32" s="1333"/>
      <c r="E32" s="1333"/>
      <c r="F32" s="1333"/>
      <c r="G32" s="1333"/>
      <c r="H32" s="1333"/>
      <c r="I32" s="1333"/>
      <c r="J32" s="1333"/>
      <c r="K32" s="1333"/>
      <c r="L32" s="1333"/>
    </row>
    <row r="33" spans="1:12" ht="21" x14ac:dyDescent="0.4">
      <c r="A33" s="1333" t="s">
        <v>3</v>
      </c>
      <c r="B33" s="1333"/>
      <c r="C33" s="1333"/>
      <c r="D33" s="1333"/>
      <c r="E33" s="1333"/>
      <c r="F33" s="1333"/>
      <c r="G33" s="1333"/>
      <c r="H33" s="1333"/>
      <c r="I33" s="1333"/>
      <c r="J33" s="1333"/>
      <c r="K33" s="1333"/>
      <c r="L33" s="1333"/>
    </row>
    <row r="34" spans="1:12" ht="21" x14ac:dyDescent="0.4">
      <c r="A34" s="19" t="s">
        <v>35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21" x14ac:dyDescent="0.4">
      <c r="A35" s="19" t="s">
        <v>36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21" x14ac:dyDescent="0.4">
      <c r="A36" s="19"/>
      <c r="B36" s="19" t="s">
        <v>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ht="21" x14ac:dyDescent="0.4">
      <c r="A37" s="19"/>
      <c r="B37" s="19" t="s">
        <v>19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18" x14ac:dyDescent="0.35">
      <c r="A38" s="349" t="s">
        <v>38</v>
      </c>
      <c r="B38" s="350" t="s">
        <v>7</v>
      </c>
      <c r="C38" s="350" t="s">
        <v>39</v>
      </c>
      <c r="D38" s="350" t="s">
        <v>57</v>
      </c>
      <c r="E38" s="1331" t="s">
        <v>1244</v>
      </c>
      <c r="F38" s="1332"/>
      <c r="G38" s="1332"/>
      <c r="H38" s="1332"/>
      <c r="I38" s="351"/>
      <c r="J38" s="352" t="s">
        <v>1245</v>
      </c>
      <c r="K38" s="353" t="s">
        <v>1246</v>
      </c>
      <c r="L38" s="350" t="s">
        <v>45</v>
      </c>
    </row>
    <row r="39" spans="1:12" ht="18" x14ac:dyDescent="0.35">
      <c r="A39" s="354"/>
      <c r="B39" s="359"/>
      <c r="C39" s="356"/>
      <c r="D39" s="889" t="s">
        <v>1247</v>
      </c>
      <c r="E39" s="356">
        <v>2561</v>
      </c>
      <c r="F39" s="356">
        <v>2562</v>
      </c>
      <c r="G39" s="358">
        <v>2563</v>
      </c>
      <c r="H39" s="460">
        <v>2564</v>
      </c>
      <c r="I39" s="460">
        <v>2565</v>
      </c>
      <c r="J39" s="888" t="s">
        <v>1248</v>
      </c>
      <c r="K39" s="356" t="s">
        <v>44</v>
      </c>
      <c r="L39" s="359" t="s">
        <v>46</v>
      </c>
    </row>
    <row r="40" spans="1:12" ht="18" x14ac:dyDescent="0.35">
      <c r="A40" s="361"/>
      <c r="B40" s="360"/>
      <c r="C40" s="361"/>
      <c r="D40" s="887"/>
      <c r="E40" s="362" t="s">
        <v>14</v>
      </c>
      <c r="F40" s="362" t="s">
        <v>14</v>
      </c>
      <c r="G40" s="362" t="s">
        <v>14</v>
      </c>
      <c r="H40" s="362" t="s">
        <v>14</v>
      </c>
      <c r="I40" s="365" t="s">
        <v>14</v>
      </c>
      <c r="J40" s="891"/>
      <c r="K40" s="362"/>
      <c r="L40" s="890"/>
    </row>
    <row r="41" spans="1:12" ht="18" x14ac:dyDescent="0.35">
      <c r="A41" s="51">
        <v>5</v>
      </c>
      <c r="B41" s="38" t="s">
        <v>114</v>
      </c>
      <c r="C41" s="49" t="s">
        <v>130</v>
      </c>
      <c r="D41" s="52" t="s">
        <v>358</v>
      </c>
      <c r="E41" s="53"/>
      <c r="F41" s="257">
        <v>170000</v>
      </c>
      <c r="G41" s="53">
        <v>350000</v>
      </c>
      <c r="H41" s="79"/>
      <c r="I41" s="27"/>
      <c r="J41" s="27" t="s">
        <v>3522</v>
      </c>
      <c r="K41" s="47" t="s">
        <v>111</v>
      </c>
      <c r="L41" s="51" t="s">
        <v>94</v>
      </c>
    </row>
    <row r="42" spans="1:12" ht="18" x14ac:dyDescent="0.35">
      <c r="A42" s="51"/>
      <c r="B42" s="38" t="s">
        <v>131</v>
      </c>
      <c r="C42" s="27" t="s">
        <v>132</v>
      </c>
      <c r="D42" s="52" t="s">
        <v>2004</v>
      </c>
      <c r="E42" s="54"/>
      <c r="F42" s="54" t="s">
        <v>118</v>
      </c>
      <c r="G42" s="54" t="s">
        <v>118</v>
      </c>
      <c r="H42" s="27"/>
      <c r="I42" s="27"/>
      <c r="J42" s="27" t="s">
        <v>3523</v>
      </c>
      <c r="K42" s="47" t="s">
        <v>112</v>
      </c>
      <c r="L42" s="51"/>
    </row>
    <row r="43" spans="1:12" ht="18" x14ac:dyDescent="0.35">
      <c r="A43" s="51"/>
      <c r="B43" s="38" t="s">
        <v>133</v>
      </c>
      <c r="C43" s="49" t="s">
        <v>134</v>
      </c>
      <c r="D43" s="52" t="s">
        <v>117</v>
      </c>
      <c r="E43" s="42"/>
      <c r="F43" s="142"/>
      <c r="G43" s="54"/>
      <c r="H43" s="27"/>
      <c r="I43" s="27"/>
      <c r="J43" s="27" t="s">
        <v>3524</v>
      </c>
      <c r="K43" s="47" t="s">
        <v>113</v>
      </c>
      <c r="L43" s="51"/>
    </row>
    <row r="44" spans="1:12" ht="18" x14ac:dyDescent="0.35">
      <c r="A44" s="17"/>
      <c r="B44" s="43"/>
      <c r="C44" s="46"/>
      <c r="D44" s="56"/>
      <c r="E44" s="46"/>
      <c r="F44" s="226"/>
      <c r="G44" s="50"/>
      <c r="H44" s="50"/>
      <c r="I44" s="50"/>
      <c r="J44" s="245"/>
      <c r="K44" s="183"/>
      <c r="L44" s="17"/>
    </row>
    <row r="45" spans="1:12" ht="18" x14ac:dyDescent="0.35">
      <c r="A45" s="51">
        <v>6</v>
      </c>
      <c r="B45" s="37" t="s">
        <v>135</v>
      </c>
      <c r="C45" s="40" t="s">
        <v>106</v>
      </c>
      <c r="D45" s="38" t="s">
        <v>136</v>
      </c>
      <c r="E45" s="57"/>
      <c r="F45" s="258"/>
      <c r="G45" s="258">
        <v>800000</v>
      </c>
      <c r="H45" s="258">
        <v>800000</v>
      </c>
      <c r="I45" s="27"/>
      <c r="J45" s="27" t="s">
        <v>3522</v>
      </c>
      <c r="K45" s="47" t="s">
        <v>111</v>
      </c>
      <c r="L45" s="51" t="s">
        <v>94</v>
      </c>
    </row>
    <row r="46" spans="1:12" ht="18" x14ac:dyDescent="0.35">
      <c r="A46" s="51"/>
      <c r="B46" s="37" t="s">
        <v>137</v>
      </c>
      <c r="C46" s="38" t="s">
        <v>108</v>
      </c>
      <c r="D46" s="38" t="s">
        <v>4134</v>
      </c>
      <c r="E46" s="13"/>
      <c r="F46" s="228"/>
      <c r="G46" s="228" t="s">
        <v>118</v>
      </c>
      <c r="H46" s="228" t="s">
        <v>118</v>
      </c>
      <c r="I46" s="27"/>
      <c r="J46" s="27" t="s">
        <v>3523</v>
      </c>
      <c r="K46" s="47" t="s">
        <v>112</v>
      </c>
      <c r="L46" s="51"/>
    </row>
    <row r="47" spans="1:12" ht="18" x14ac:dyDescent="0.35">
      <c r="A47" s="51"/>
      <c r="B47" s="37"/>
      <c r="C47" s="38"/>
      <c r="D47" s="38" t="s">
        <v>1996</v>
      </c>
      <c r="E47" s="13"/>
      <c r="F47" s="228"/>
      <c r="G47" s="228"/>
      <c r="H47" s="228"/>
      <c r="I47" s="27"/>
      <c r="J47" s="27" t="s">
        <v>3524</v>
      </c>
      <c r="K47" s="47"/>
      <c r="L47" s="51"/>
    </row>
    <row r="48" spans="1:12" ht="18" x14ac:dyDescent="0.35">
      <c r="A48" s="17"/>
      <c r="B48" s="39"/>
      <c r="C48" s="43"/>
      <c r="D48" s="43"/>
      <c r="E48" s="16"/>
      <c r="F48" s="226"/>
      <c r="G48" s="50"/>
      <c r="H48" s="50"/>
      <c r="I48" s="50"/>
      <c r="J48" s="245"/>
      <c r="K48" s="183" t="s">
        <v>113</v>
      </c>
      <c r="L48" s="17"/>
    </row>
    <row r="49" spans="1:12" ht="18" x14ac:dyDescent="0.35">
      <c r="A49" s="54">
        <v>7</v>
      </c>
      <c r="B49" s="38" t="s">
        <v>138</v>
      </c>
      <c r="C49" s="40" t="s">
        <v>106</v>
      </c>
      <c r="D49" s="52" t="s">
        <v>139</v>
      </c>
      <c r="E49" s="45"/>
      <c r="F49" s="217">
        <v>200000</v>
      </c>
      <c r="G49" s="49"/>
      <c r="H49" s="49"/>
      <c r="I49" s="217">
        <v>200000</v>
      </c>
      <c r="J49" s="27" t="s">
        <v>3522</v>
      </c>
      <c r="K49" s="47" t="s">
        <v>111</v>
      </c>
      <c r="L49" s="51" t="s">
        <v>94</v>
      </c>
    </row>
    <row r="50" spans="1:12" ht="18" x14ac:dyDescent="0.35">
      <c r="A50" s="54"/>
      <c r="B50" s="37" t="s">
        <v>140</v>
      </c>
      <c r="C50" s="38" t="s">
        <v>108</v>
      </c>
      <c r="D50" s="52" t="s">
        <v>141</v>
      </c>
      <c r="E50" s="42"/>
      <c r="F50" s="145" t="s">
        <v>118</v>
      </c>
      <c r="G50" s="27"/>
      <c r="H50" s="27"/>
      <c r="I50" s="145" t="s">
        <v>118</v>
      </c>
      <c r="J50" s="27" t="s">
        <v>3523</v>
      </c>
      <c r="K50" s="47" t="s">
        <v>112</v>
      </c>
      <c r="L50" s="51"/>
    </row>
    <row r="51" spans="1:12" ht="18" x14ac:dyDescent="0.35">
      <c r="A51" s="58"/>
      <c r="B51" s="39" t="s">
        <v>142</v>
      </c>
      <c r="C51" s="59"/>
      <c r="D51" s="56" t="s">
        <v>560</v>
      </c>
      <c r="E51" s="44"/>
      <c r="F51" s="226"/>
      <c r="G51" s="50"/>
      <c r="H51" s="50"/>
      <c r="I51" s="50"/>
      <c r="J51" s="50" t="s">
        <v>3524</v>
      </c>
      <c r="K51" s="183" t="s">
        <v>113</v>
      </c>
      <c r="L51" s="17"/>
    </row>
    <row r="52" spans="1:12" ht="18" x14ac:dyDescent="0.35">
      <c r="A52" s="54">
        <v>8</v>
      </c>
      <c r="B52" s="38" t="s">
        <v>143</v>
      </c>
      <c r="C52" s="38" t="s">
        <v>106</v>
      </c>
      <c r="D52" s="37" t="s">
        <v>144</v>
      </c>
      <c r="E52" s="129"/>
      <c r="F52" s="139">
        <v>1800000</v>
      </c>
      <c r="G52" s="27"/>
      <c r="H52" s="139">
        <v>1800000</v>
      </c>
      <c r="I52" s="27"/>
      <c r="J52" s="27" t="s">
        <v>3522</v>
      </c>
      <c r="K52" s="47" t="s">
        <v>111</v>
      </c>
      <c r="L52" s="51" t="s">
        <v>94</v>
      </c>
    </row>
    <row r="53" spans="1:12" ht="18" x14ac:dyDescent="0.35">
      <c r="A53" s="54"/>
      <c r="B53" s="47" t="s">
        <v>145</v>
      </c>
      <c r="C53" s="38" t="s">
        <v>108</v>
      </c>
      <c r="D53" s="37" t="s">
        <v>146</v>
      </c>
      <c r="E53" s="13"/>
      <c r="F53" s="228" t="s">
        <v>147</v>
      </c>
      <c r="G53" s="27"/>
      <c r="H53" s="228" t="s">
        <v>147</v>
      </c>
      <c r="I53" s="27"/>
      <c r="J53" s="27" t="s">
        <v>3523</v>
      </c>
      <c r="K53" s="47" t="s">
        <v>112</v>
      </c>
      <c r="L53" s="51"/>
    </row>
    <row r="54" spans="1:12" ht="18" x14ac:dyDescent="0.35">
      <c r="A54" s="54"/>
      <c r="B54" s="37" t="s">
        <v>2073</v>
      </c>
      <c r="C54" s="55"/>
      <c r="D54" s="37" t="s">
        <v>307</v>
      </c>
      <c r="E54" s="54"/>
      <c r="F54" s="145"/>
      <c r="G54" s="27"/>
      <c r="H54" s="27"/>
      <c r="I54" s="27"/>
      <c r="J54" s="27" t="s">
        <v>3524</v>
      </c>
      <c r="K54" s="48" t="s">
        <v>113</v>
      </c>
      <c r="L54" s="51"/>
    </row>
    <row r="55" spans="1:12" ht="18" x14ac:dyDescent="0.35">
      <c r="A55" s="58"/>
      <c r="B55" s="39" t="s">
        <v>1997</v>
      </c>
      <c r="C55" s="62"/>
      <c r="D55" s="63"/>
      <c r="E55" s="63"/>
      <c r="F55" s="209"/>
      <c r="G55" s="50"/>
      <c r="H55" s="50"/>
      <c r="I55" s="50"/>
      <c r="J55" s="245"/>
      <c r="K55" s="50"/>
      <c r="L55" s="17"/>
    </row>
    <row r="56" spans="1:12" ht="21" x14ac:dyDescent="0.4">
      <c r="A56" s="607"/>
      <c r="B56" s="55"/>
      <c r="C56" s="96"/>
      <c r="D56" s="97"/>
      <c r="E56" s="97"/>
      <c r="F56" s="906">
        <v>43</v>
      </c>
      <c r="G56" s="95"/>
      <c r="H56" s="95"/>
      <c r="I56" s="95"/>
      <c r="J56" s="264"/>
      <c r="K56" s="95"/>
      <c r="L56" s="882"/>
    </row>
    <row r="57" spans="1:12" ht="21" x14ac:dyDescent="0.4">
      <c r="A57" s="607"/>
      <c r="B57" s="55"/>
      <c r="C57" s="96"/>
      <c r="D57" s="97"/>
      <c r="E57" s="97"/>
      <c r="F57" s="906"/>
      <c r="G57" s="95"/>
      <c r="H57" s="95"/>
      <c r="I57" s="95"/>
      <c r="J57" s="264"/>
      <c r="K57" s="95"/>
      <c r="L57" s="882"/>
    </row>
    <row r="58" spans="1:12" ht="21" x14ac:dyDescent="0.4">
      <c r="A58" s="607"/>
      <c r="B58" s="55"/>
      <c r="C58" s="96"/>
      <c r="D58" s="97"/>
      <c r="E58" s="97"/>
      <c r="F58" s="906"/>
      <c r="G58" s="95"/>
      <c r="H58" s="95"/>
      <c r="I58" s="95"/>
      <c r="J58" s="264"/>
      <c r="K58" s="95"/>
      <c r="L58" s="882"/>
    </row>
    <row r="59" spans="1:12" ht="21" x14ac:dyDescent="0.4">
      <c r="A59" s="1334" t="s">
        <v>33</v>
      </c>
      <c r="B59" s="1334"/>
      <c r="C59" s="1334"/>
      <c r="D59" s="1334"/>
      <c r="E59" s="1334"/>
      <c r="F59" s="1334"/>
      <c r="G59" s="1334"/>
      <c r="H59" s="1334"/>
      <c r="I59" s="1334"/>
      <c r="J59" s="1334"/>
      <c r="K59" s="1334"/>
      <c r="L59" s="1334"/>
    </row>
    <row r="60" spans="1:12" ht="21" x14ac:dyDescent="0.4">
      <c r="A60" s="1333" t="s">
        <v>34</v>
      </c>
      <c r="B60" s="1333"/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</row>
    <row r="61" spans="1:12" ht="21" x14ac:dyDescent="0.4">
      <c r="A61" s="1333" t="s">
        <v>2</v>
      </c>
      <c r="B61" s="1333"/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</row>
    <row r="62" spans="1:12" ht="21" x14ac:dyDescent="0.4">
      <c r="A62" s="1333" t="s">
        <v>3</v>
      </c>
      <c r="B62" s="1333"/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</row>
    <row r="63" spans="1:12" ht="21" x14ac:dyDescent="0.4">
      <c r="A63" s="19" t="s">
        <v>35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21" x14ac:dyDescent="0.4">
      <c r="A64" s="19" t="s">
        <v>36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21" x14ac:dyDescent="0.4">
      <c r="A65" s="19"/>
      <c r="B65" s="19" t="s">
        <v>37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21" x14ac:dyDescent="0.4">
      <c r="A66" s="19"/>
      <c r="B66" s="19" t="s">
        <v>19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18" x14ac:dyDescent="0.35">
      <c r="A67" s="349" t="s">
        <v>38</v>
      </c>
      <c r="B67" s="350" t="s">
        <v>7</v>
      </c>
      <c r="C67" s="350" t="s">
        <v>39</v>
      </c>
      <c r="D67" s="350" t="s">
        <v>57</v>
      </c>
      <c r="E67" s="1331" t="s">
        <v>1244</v>
      </c>
      <c r="F67" s="1332"/>
      <c r="G67" s="1332"/>
      <c r="H67" s="1332"/>
      <c r="I67" s="351"/>
      <c r="J67" s="352" t="s">
        <v>1245</v>
      </c>
      <c r="K67" s="353" t="s">
        <v>1246</v>
      </c>
      <c r="L67" s="350" t="s">
        <v>45</v>
      </c>
    </row>
    <row r="68" spans="1:12" ht="18" x14ac:dyDescent="0.35">
      <c r="A68" s="354"/>
      <c r="B68" s="359"/>
      <c r="C68" s="356"/>
      <c r="D68" s="889" t="s">
        <v>1247</v>
      </c>
      <c r="E68" s="356">
        <v>2561</v>
      </c>
      <c r="F68" s="356">
        <v>2562</v>
      </c>
      <c r="G68" s="358">
        <v>2563</v>
      </c>
      <c r="H68" s="460">
        <v>2564</v>
      </c>
      <c r="I68" s="460">
        <v>2565</v>
      </c>
      <c r="J68" s="888" t="s">
        <v>1248</v>
      </c>
      <c r="K68" s="356" t="s">
        <v>44</v>
      </c>
      <c r="L68" s="359" t="s">
        <v>46</v>
      </c>
    </row>
    <row r="69" spans="1:12" ht="18" x14ac:dyDescent="0.35">
      <c r="A69" s="361"/>
      <c r="B69" s="360"/>
      <c r="C69" s="361"/>
      <c r="D69" s="887"/>
      <c r="E69" s="362" t="s">
        <v>14</v>
      </c>
      <c r="F69" s="362" t="s">
        <v>14</v>
      </c>
      <c r="G69" s="362" t="s">
        <v>14</v>
      </c>
      <c r="H69" s="362" t="s">
        <v>14</v>
      </c>
      <c r="I69" s="365" t="s">
        <v>14</v>
      </c>
      <c r="J69" s="891"/>
      <c r="K69" s="362"/>
      <c r="L69" s="890"/>
    </row>
    <row r="70" spans="1:12" ht="18" x14ac:dyDescent="0.35">
      <c r="A70" s="51">
        <v>9</v>
      </c>
      <c r="B70" s="37" t="s">
        <v>114</v>
      </c>
      <c r="C70" s="38" t="s">
        <v>106</v>
      </c>
      <c r="D70" s="37" t="s">
        <v>144</v>
      </c>
      <c r="E70" s="49"/>
      <c r="F70" s="66"/>
      <c r="G70" s="66">
        <v>700000</v>
      </c>
      <c r="H70" s="79"/>
      <c r="I70" s="27"/>
      <c r="J70" s="27" t="s">
        <v>3522</v>
      </c>
      <c r="K70" s="47" t="s">
        <v>111</v>
      </c>
      <c r="L70" s="51" t="s">
        <v>94</v>
      </c>
    </row>
    <row r="71" spans="1:12" ht="18" x14ac:dyDescent="0.35">
      <c r="A71" s="51"/>
      <c r="B71" s="38" t="s">
        <v>148</v>
      </c>
      <c r="C71" s="38" t="s">
        <v>108</v>
      </c>
      <c r="D71" s="38" t="s">
        <v>136</v>
      </c>
      <c r="E71" s="27"/>
      <c r="F71" s="13"/>
      <c r="G71" s="13" t="s">
        <v>118</v>
      </c>
      <c r="H71" s="27"/>
      <c r="I71" s="27"/>
      <c r="J71" s="27" t="s">
        <v>3523</v>
      </c>
      <c r="K71" s="47" t="s">
        <v>112</v>
      </c>
      <c r="L71" s="51"/>
    </row>
    <row r="72" spans="1:12" ht="18" x14ac:dyDescent="0.35">
      <c r="A72" s="51"/>
      <c r="B72" s="27" t="s">
        <v>149</v>
      </c>
      <c r="C72" s="27"/>
      <c r="D72" s="27" t="s">
        <v>451</v>
      </c>
      <c r="E72" s="27"/>
      <c r="F72" s="49"/>
      <c r="G72" s="49"/>
      <c r="H72" s="27"/>
      <c r="I72" s="27"/>
      <c r="J72" s="27" t="s">
        <v>3524</v>
      </c>
      <c r="K72" s="48" t="s">
        <v>113</v>
      </c>
      <c r="L72" s="51"/>
    </row>
    <row r="73" spans="1:12" ht="18" x14ac:dyDescent="0.35">
      <c r="A73" s="17"/>
      <c r="B73" s="50"/>
      <c r="C73" s="50"/>
      <c r="D73" s="50"/>
      <c r="E73" s="50"/>
      <c r="F73" s="46"/>
      <c r="G73" s="46"/>
      <c r="H73" s="50"/>
      <c r="I73" s="50"/>
      <c r="J73" s="245"/>
      <c r="K73" s="162"/>
      <c r="L73" s="17"/>
    </row>
    <row r="74" spans="1:12" ht="18" x14ac:dyDescent="0.35">
      <c r="A74" s="51">
        <v>10</v>
      </c>
      <c r="B74" s="37" t="s">
        <v>150</v>
      </c>
      <c r="C74" s="40" t="s">
        <v>106</v>
      </c>
      <c r="D74" s="37" t="s">
        <v>151</v>
      </c>
      <c r="E74" s="49"/>
      <c r="F74" s="67"/>
      <c r="G74" s="67">
        <v>650000</v>
      </c>
      <c r="H74" s="27"/>
      <c r="I74" s="27"/>
      <c r="J74" s="27" t="s">
        <v>3522</v>
      </c>
      <c r="K74" s="47" t="s">
        <v>111</v>
      </c>
      <c r="L74" s="51" t="s">
        <v>94</v>
      </c>
    </row>
    <row r="75" spans="1:12" ht="18" x14ac:dyDescent="0.35">
      <c r="A75" s="51"/>
      <c r="B75" s="37" t="s">
        <v>152</v>
      </c>
      <c r="C75" s="38" t="s">
        <v>108</v>
      </c>
      <c r="D75" s="37" t="s">
        <v>153</v>
      </c>
      <c r="E75" s="49"/>
      <c r="F75" s="13"/>
      <c r="G75" s="13" t="s">
        <v>118</v>
      </c>
      <c r="H75" s="27"/>
      <c r="I75" s="27"/>
      <c r="J75" s="27" t="s">
        <v>3523</v>
      </c>
      <c r="K75" s="47" t="s">
        <v>112</v>
      </c>
      <c r="L75" s="51"/>
    </row>
    <row r="76" spans="1:12" ht="18" x14ac:dyDescent="0.35">
      <c r="A76" s="51"/>
      <c r="B76" s="38" t="s">
        <v>154</v>
      </c>
      <c r="C76" s="38"/>
      <c r="D76" s="37" t="s">
        <v>155</v>
      </c>
      <c r="E76" s="49"/>
      <c r="F76" s="49"/>
      <c r="G76" s="27"/>
      <c r="H76" s="27"/>
      <c r="I76" s="27"/>
      <c r="J76" s="27" t="s">
        <v>3524</v>
      </c>
      <c r="K76" s="48" t="s">
        <v>113</v>
      </c>
      <c r="L76" s="51"/>
    </row>
    <row r="77" spans="1:12" ht="18" x14ac:dyDescent="0.35">
      <c r="A77" s="16"/>
      <c r="B77" s="39"/>
      <c r="C77" s="43"/>
      <c r="D77" s="43"/>
      <c r="E77" s="46"/>
      <c r="F77" s="46"/>
      <c r="G77" s="46"/>
      <c r="H77" s="46"/>
      <c r="I77" s="46"/>
      <c r="J77" s="245"/>
      <c r="K77" s="162"/>
      <c r="L77" s="17"/>
    </row>
    <row r="78" spans="1:12" ht="18" x14ac:dyDescent="0.35">
      <c r="A78" s="14">
        <v>11</v>
      </c>
      <c r="B78" s="37" t="s">
        <v>156</v>
      </c>
      <c r="C78" s="40" t="s">
        <v>106</v>
      </c>
      <c r="D78" s="37" t="s">
        <v>157</v>
      </c>
      <c r="E78" s="49"/>
      <c r="F78" s="67"/>
      <c r="G78" s="57">
        <v>300000</v>
      </c>
      <c r="H78" s="49"/>
      <c r="I78" s="258">
        <v>300000</v>
      </c>
      <c r="J78" s="27" t="s">
        <v>3522</v>
      </c>
      <c r="K78" s="47" t="s">
        <v>111</v>
      </c>
      <c r="L78" s="51" t="s">
        <v>94</v>
      </c>
    </row>
    <row r="79" spans="1:12" ht="18" x14ac:dyDescent="0.35">
      <c r="A79" s="27"/>
      <c r="B79" s="37" t="s">
        <v>3525</v>
      </c>
      <c r="C79" s="38" t="s">
        <v>108</v>
      </c>
      <c r="D79" s="37" t="s">
        <v>4135</v>
      </c>
      <c r="E79" s="49"/>
      <c r="F79" s="13"/>
      <c r="G79" s="13" t="s">
        <v>118</v>
      </c>
      <c r="H79" s="49"/>
      <c r="I79" s="13" t="s">
        <v>118</v>
      </c>
      <c r="J79" s="27" t="s">
        <v>3523</v>
      </c>
      <c r="K79" s="47" t="s">
        <v>112</v>
      </c>
      <c r="L79" s="51"/>
    </row>
    <row r="80" spans="1:12" ht="18" x14ac:dyDescent="0.35">
      <c r="A80" s="27"/>
      <c r="B80" s="37"/>
      <c r="C80" s="55"/>
      <c r="D80" s="37"/>
      <c r="E80" s="49"/>
      <c r="F80" s="13"/>
      <c r="G80" s="13"/>
      <c r="H80" s="49"/>
      <c r="I80" s="13"/>
      <c r="J80" s="27" t="s">
        <v>3524</v>
      </c>
      <c r="K80" s="47" t="s">
        <v>113</v>
      </c>
      <c r="L80" s="51"/>
    </row>
    <row r="81" spans="1:12" ht="18" x14ac:dyDescent="0.35">
      <c r="A81" s="50"/>
      <c r="B81" s="39"/>
      <c r="C81" s="59"/>
      <c r="D81" s="39"/>
      <c r="E81" s="46"/>
      <c r="F81" s="16"/>
      <c r="G81" s="16"/>
      <c r="H81" s="46"/>
      <c r="I81" s="16"/>
      <c r="J81" s="226"/>
      <c r="K81" s="183"/>
      <c r="L81" s="17"/>
    </row>
    <row r="82" spans="1:12" ht="18" x14ac:dyDescent="0.35">
      <c r="A82" s="51">
        <v>12</v>
      </c>
      <c r="B82" s="37" t="s">
        <v>158</v>
      </c>
      <c r="C82" s="38" t="s">
        <v>106</v>
      </c>
      <c r="D82" s="37" t="s">
        <v>4136</v>
      </c>
      <c r="E82" s="49"/>
      <c r="F82" s="49"/>
      <c r="G82" s="66"/>
      <c r="H82" s="72">
        <v>10000000</v>
      </c>
      <c r="I82" s="72">
        <v>10000000</v>
      </c>
      <c r="J82" s="27" t="s">
        <v>3522</v>
      </c>
      <c r="K82" s="48" t="s">
        <v>111</v>
      </c>
      <c r="L82" s="51" t="s">
        <v>94</v>
      </c>
    </row>
    <row r="83" spans="1:12" ht="18" x14ac:dyDescent="0.35">
      <c r="A83" s="51"/>
      <c r="B83" s="37" t="s">
        <v>160</v>
      </c>
      <c r="C83" s="38" t="s">
        <v>108</v>
      </c>
      <c r="D83" s="37"/>
      <c r="E83" s="49"/>
      <c r="F83" s="49"/>
      <c r="G83" s="70"/>
      <c r="H83" s="13" t="s">
        <v>118</v>
      </c>
      <c r="I83" s="13" t="s">
        <v>118</v>
      </c>
      <c r="J83" s="27" t="s">
        <v>3523</v>
      </c>
      <c r="K83" s="47" t="s">
        <v>112</v>
      </c>
      <c r="L83" s="51"/>
    </row>
    <row r="84" spans="1:12" ht="18" x14ac:dyDescent="0.35">
      <c r="A84" s="17"/>
      <c r="B84" s="43"/>
      <c r="C84" s="43"/>
      <c r="D84" s="43"/>
      <c r="E84" s="46"/>
      <c r="F84" s="46"/>
      <c r="G84" s="69"/>
      <c r="H84" s="16"/>
      <c r="I84" s="17"/>
      <c r="J84" s="50" t="s">
        <v>3524</v>
      </c>
      <c r="K84" s="162" t="s">
        <v>113</v>
      </c>
      <c r="L84" s="17"/>
    </row>
    <row r="85" spans="1:12" ht="21" x14ac:dyDescent="0.4">
      <c r="A85" s="882"/>
      <c r="B85" s="55"/>
      <c r="C85" s="55"/>
      <c r="D85" s="55"/>
      <c r="E85" s="95"/>
      <c r="F85" s="541">
        <v>44</v>
      </c>
      <c r="G85" s="494"/>
      <c r="H85" s="882"/>
      <c r="I85" s="882"/>
      <c r="J85" s="95"/>
      <c r="K85" s="55"/>
      <c r="L85" s="882"/>
    </row>
    <row r="86" spans="1:12" ht="21" x14ac:dyDescent="0.4">
      <c r="A86" s="882"/>
      <c r="B86" s="55"/>
      <c r="C86" s="55"/>
      <c r="D86" s="55"/>
      <c r="E86" s="95"/>
      <c r="F86" s="541"/>
      <c r="G86" s="494"/>
      <c r="H86" s="882"/>
      <c r="I86" s="882"/>
      <c r="J86" s="95"/>
      <c r="K86" s="55"/>
      <c r="L86" s="882"/>
    </row>
    <row r="87" spans="1:12" ht="21" x14ac:dyDescent="0.4">
      <c r="A87" s="882"/>
      <c r="B87" s="55"/>
      <c r="C87" s="55"/>
      <c r="D87" s="55"/>
      <c r="E87" s="95"/>
      <c r="F87" s="541"/>
      <c r="G87" s="494"/>
      <c r="H87" s="882"/>
      <c r="I87" s="882"/>
      <c r="J87" s="95"/>
      <c r="K87" s="55"/>
      <c r="L87" s="882"/>
    </row>
    <row r="88" spans="1:12" ht="21" x14ac:dyDescent="0.4">
      <c r="A88" s="1334" t="s">
        <v>33</v>
      </c>
      <c r="B88" s="1334"/>
      <c r="C88" s="1334"/>
      <c r="D88" s="1334"/>
      <c r="E88" s="1334"/>
      <c r="F88" s="1334"/>
      <c r="G88" s="1334"/>
      <c r="H88" s="1334"/>
      <c r="I88" s="1334"/>
      <c r="J88" s="1334"/>
      <c r="K88" s="1334"/>
      <c r="L88" s="1334"/>
    </row>
    <row r="89" spans="1:12" ht="21" x14ac:dyDescent="0.4">
      <c r="A89" s="1333" t="s">
        <v>34</v>
      </c>
      <c r="B89" s="1333"/>
      <c r="C89" s="1333"/>
      <c r="D89" s="1333"/>
      <c r="E89" s="1333"/>
      <c r="F89" s="1333"/>
      <c r="G89" s="1333"/>
      <c r="H89" s="1333"/>
      <c r="I89" s="1333"/>
      <c r="J89" s="1333"/>
      <c r="K89" s="1333"/>
      <c r="L89" s="1333"/>
    </row>
    <row r="90" spans="1:12" ht="21" x14ac:dyDescent="0.4">
      <c r="A90" s="1333" t="s">
        <v>2</v>
      </c>
      <c r="B90" s="1333"/>
      <c r="C90" s="1333"/>
      <c r="D90" s="1333"/>
      <c r="E90" s="1333"/>
      <c r="F90" s="1333"/>
      <c r="G90" s="1333"/>
      <c r="H90" s="1333"/>
      <c r="I90" s="1333"/>
      <c r="J90" s="1333"/>
      <c r="K90" s="1333"/>
      <c r="L90" s="1333"/>
    </row>
    <row r="91" spans="1:12" ht="21" x14ac:dyDescent="0.4">
      <c r="A91" s="1333" t="s">
        <v>3</v>
      </c>
      <c r="B91" s="1333"/>
      <c r="C91" s="1333"/>
      <c r="D91" s="1333"/>
      <c r="E91" s="1333"/>
      <c r="F91" s="1333"/>
      <c r="G91" s="1333"/>
      <c r="H91" s="1333"/>
      <c r="I91" s="1333"/>
      <c r="J91" s="1333"/>
      <c r="K91" s="1333"/>
      <c r="L91" s="1333"/>
    </row>
    <row r="92" spans="1:12" ht="21" x14ac:dyDescent="0.4">
      <c r="A92" s="19" t="s">
        <v>35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21" x14ac:dyDescent="0.4">
      <c r="A93" s="19" t="s">
        <v>36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21" x14ac:dyDescent="0.4">
      <c r="A94" s="19"/>
      <c r="B94" s="19" t="s">
        <v>37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21" x14ac:dyDescent="0.4">
      <c r="A95" s="19"/>
      <c r="B95" s="19" t="s">
        <v>19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18" x14ac:dyDescent="0.35">
      <c r="A96" s="349" t="s">
        <v>38</v>
      </c>
      <c r="B96" s="350" t="s">
        <v>7</v>
      </c>
      <c r="C96" s="350" t="s">
        <v>39</v>
      </c>
      <c r="D96" s="350" t="s">
        <v>57</v>
      </c>
      <c r="E96" s="1331" t="s">
        <v>1244</v>
      </c>
      <c r="F96" s="1332"/>
      <c r="G96" s="1332"/>
      <c r="H96" s="1332"/>
      <c r="I96" s="351"/>
      <c r="J96" s="352" t="s">
        <v>1245</v>
      </c>
      <c r="K96" s="353" t="s">
        <v>1246</v>
      </c>
      <c r="L96" s="350" t="s">
        <v>45</v>
      </c>
    </row>
    <row r="97" spans="1:12" ht="18" x14ac:dyDescent="0.35">
      <c r="A97" s="354"/>
      <c r="B97" s="359"/>
      <c r="C97" s="356"/>
      <c r="D97" s="889" t="s">
        <v>1247</v>
      </c>
      <c r="E97" s="356">
        <v>2561</v>
      </c>
      <c r="F97" s="356">
        <v>2562</v>
      </c>
      <c r="G97" s="358">
        <v>2563</v>
      </c>
      <c r="H97" s="460">
        <v>2564</v>
      </c>
      <c r="I97" s="460">
        <v>2565</v>
      </c>
      <c r="J97" s="888" t="s">
        <v>1248</v>
      </c>
      <c r="K97" s="356" t="s">
        <v>44</v>
      </c>
      <c r="L97" s="359" t="s">
        <v>46</v>
      </c>
    </row>
    <row r="98" spans="1:12" ht="18" x14ac:dyDescent="0.35">
      <c r="A98" s="361"/>
      <c r="B98" s="360"/>
      <c r="C98" s="361"/>
      <c r="D98" s="887"/>
      <c r="E98" s="362" t="s">
        <v>14</v>
      </c>
      <c r="F98" s="362" t="s">
        <v>14</v>
      </c>
      <c r="G98" s="362" t="s">
        <v>14</v>
      </c>
      <c r="H98" s="362" t="s">
        <v>14</v>
      </c>
      <c r="I98" s="365" t="s">
        <v>14</v>
      </c>
      <c r="J98" s="891"/>
      <c r="K98" s="362"/>
      <c r="L98" s="890"/>
    </row>
    <row r="99" spans="1:12" ht="18" x14ac:dyDescent="0.35">
      <c r="A99" s="51">
        <v>13</v>
      </c>
      <c r="B99" s="37" t="s">
        <v>143</v>
      </c>
      <c r="C99" s="40" t="s">
        <v>106</v>
      </c>
      <c r="D99" s="37" t="s">
        <v>161</v>
      </c>
      <c r="E99" s="42"/>
      <c r="F99" s="42"/>
      <c r="G99" s="66"/>
      <c r="H99" s="71">
        <v>1000000</v>
      </c>
      <c r="I99" s="71"/>
      <c r="J99" s="27" t="s">
        <v>3522</v>
      </c>
      <c r="K99" s="47" t="s">
        <v>111</v>
      </c>
      <c r="L99" s="51" t="s">
        <v>94</v>
      </c>
    </row>
    <row r="100" spans="1:12" ht="18" x14ac:dyDescent="0.35">
      <c r="A100" s="27"/>
      <c r="B100" s="37" t="s">
        <v>162</v>
      </c>
      <c r="C100" s="38" t="s">
        <v>108</v>
      </c>
      <c r="D100" s="37" t="s">
        <v>163</v>
      </c>
      <c r="E100" s="42"/>
      <c r="F100" s="42"/>
      <c r="G100" s="70"/>
      <c r="H100" s="348" t="s">
        <v>118</v>
      </c>
      <c r="I100" s="348"/>
      <c r="J100" s="27" t="s">
        <v>3523</v>
      </c>
      <c r="K100" s="47" t="s">
        <v>112</v>
      </c>
      <c r="L100" s="51"/>
    </row>
    <row r="101" spans="1:12" ht="18" x14ac:dyDescent="0.35">
      <c r="A101" s="27"/>
      <c r="B101" s="37" t="s">
        <v>3526</v>
      </c>
      <c r="C101" s="38"/>
      <c r="D101" s="37" t="s">
        <v>153</v>
      </c>
      <c r="E101" s="42"/>
      <c r="F101" s="42"/>
      <c r="G101" s="70"/>
      <c r="H101" s="348"/>
      <c r="I101" s="348"/>
      <c r="J101" s="27" t="s">
        <v>3524</v>
      </c>
      <c r="K101" s="47" t="s">
        <v>113</v>
      </c>
      <c r="L101" s="51"/>
    </row>
    <row r="102" spans="1:12" ht="18" x14ac:dyDescent="0.35">
      <c r="A102" s="50"/>
      <c r="B102" s="39" t="s">
        <v>170</v>
      </c>
      <c r="C102" s="43"/>
      <c r="D102" s="39"/>
      <c r="E102" s="44"/>
      <c r="F102" s="44"/>
      <c r="G102" s="69"/>
      <c r="H102" s="50"/>
      <c r="I102" s="17"/>
      <c r="J102" s="50"/>
      <c r="K102" s="183"/>
      <c r="L102" s="17"/>
    </row>
    <row r="103" spans="1:12" ht="18" x14ac:dyDescent="0.35">
      <c r="A103" s="51">
        <v>14</v>
      </c>
      <c r="B103" s="38" t="s">
        <v>164</v>
      </c>
      <c r="C103" s="37" t="s">
        <v>165</v>
      </c>
      <c r="D103" s="52" t="s">
        <v>123</v>
      </c>
      <c r="E103" s="54"/>
      <c r="F103" s="49"/>
      <c r="G103" s="66"/>
      <c r="H103" s="66">
        <v>500000</v>
      </c>
      <c r="I103" s="66">
        <v>500000</v>
      </c>
      <c r="J103" s="27" t="s">
        <v>3522</v>
      </c>
      <c r="K103" s="47" t="s">
        <v>111</v>
      </c>
      <c r="L103" s="51" t="s">
        <v>94</v>
      </c>
    </row>
    <row r="104" spans="1:12" ht="18" x14ac:dyDescent="0.35">
      <c r="A104" s="27"/>
      <c r="B104" s="38" t="s">
        <v>166</v>
      </c>
      <c r="C104" s="37" t="s">
        <v>167</v>
      </c>
      <c r="D104" s="52" t="s">
        <v>168</v>
      </c>
      <c r="E104" s="42"/>
      <c r="F104" s="49" t="s">
        <v>169</v>
      </c>
      <c r="G104" s="70"/>
      <c r="H104" s="13" t="s">
        <v>118</v>
      </c>
      <c r="I104" s="13" t="s">
        <v>118</v>
      </c>
      <c r="J104" s="27" t="s">
        <v>3523</v>
      </c>
      <c r="K104" s="47" t="s">
        <v>112</v>
      </c>
      <c r="L104" s="51"/>
    </row>
    <row r="105" spans="1:12" ht="18" x14ac:dyDescent="0.35">
      <c r="A105" s="50"/>
      <c r="B105" s="43" t="s">
        <v>170</v>
      </c>
      <c r="C105" s="43"/>
      <c r="D105" s="56"/>
      <c r="E105" s="44"/>
      <c r="F105" s="46"/>
      <c r="G105" s="69"/>
      <c r="H105" s="16"/>
      <c r="I105" s="16"/>
      <c r="J105" s="50" t="s">
        <v>3524</v>
      </c>
      <c r="K105" s="183" t="s">
        <v>113</v>
      </c>
      <c r="L105" s="17"/>
    </row>
    <row r="106" spans="1:12" ht="18" x14ac:dyDescent="0.35">
      <c r="A106" s="42">
        <v>15</v>
      </c>
      <c r="B106" s="38" t="s">
        <v>114</v>
      </c>
      <c r="C106" s="38" t="s">
        <v>106</v>
      </c>
      <c r="D106" s="52" t="s">
        <v>171</v>
      </c>
      <c r="E106" s="42"/>
      <c r="F106" s="347">
        <v>500000</v>
      </c>
      <c r="G106" s="38"/>
      <c r="H106" s="38"/>
      <c r="I106" s="13"/>
      <c r="J106" s="27" t="s">
        <v>3522</v>
      </c>
      <c r="K106" s="47" t="s">
        <v>111</v>
      </c>
      <c r="L106" s="51" t="s">
        <v>94</v>
      </c>
    </row>
    <row r="107" spans="1:12" ht="18" x14ac:dyDescent="0.35">
      <c r="A107" s="42"/>
      <c r="B107" s="38" t="s">
        <v>2074</v>
      </c>
      <c r="C107" s="38" t="s">
        <v>108</v>
      </c>
      <c r="D107" s="52" t="s">
        <v>4137</v>
      </c>
      <c r="E107" s="42"/>
      <c r="F107" s="42" t="s">
        <v>118</v>
      </c>
      <c r="G107" s="38"/>
      <c r="H107" s="38"/>
      <c r="I107" s="13"/>
      <c r="J107" s="27" t="s">
        <v>3523</v>
      </c>
      <c r="K107" s="48" t="s">
        <v>112</v>
      </c>
      <c r="L107" s="54"/>
    </row>
    <row r="108" spans="1:12" ht="18" x14ac:dyDescent="0.35">
      <c r="A108" s="42"/>
      <c r="B108" s="38" t="s">
        <v>2075</v>
      </c>
      <c r="C108" s="38"/>
      <c r="D108" s="52" t="s">
        <v>2076</v>
      </c>
      <c r="E108" s="42"/>
      <c r="F108" s="563"/>
      <c r="G108" s="38"/>
      <c r="H108" s="38"/>
      <c r="I108" s="13"/>
      <c r="J108" s="27" t="s">
        <v>3524</v>
      </c>
      <c r="K108" s="47" t="s">
        <v>113</v>
      </c>
      <c r="L108" s="54"/>
    </row>
    <row r="109" spans="1:12" ht="18" x14ac:dyDescent="0.35">
      <c r="A109" s="43"/>
      <c r="B109" s="43" t="s">
        <v>170</v>
      </c>
      <c r="C109" s="43"/>
      <c r="D109" s="56"/>
      <c r="E109" s="44"/>
      <c r="F109" s="43"/>
      <c r="G109" s="43"/>
      <c r="H109" s="43"/>
      <c r="I109" s="16"/>
      <c r="J109" s="226"/>
      <c r="K109" s="245"/>
      <c r="L109" s="58"/>
    </row>
    <row r="110" spans="1:12" ht="18" x14ac:dyDescent="0.35">
      <c r="A110" s="13">
        <v>16</v>
      </c>
      <c r="B110" s="79" t="s">
        <v>172</v>
      </c>
      <c r="C110" s="40" t="s">
        <v>106</v>
      </c>
      <c r="D110" s="37" t="s">
        <v>144</v>
      </c>
      <c r="E110" s="45"/>
      <c r="F110" s="49"/>
      <c r="G110" s="49"/>
      <c r="H110" s="45"/>
      <c r="I110" s="45">
        <v>500000</v>
      </c>
      <c r="J110" s="27" t="s">
        <v>3522</v>
      </c>
      <c r="K110" s="47" t="s">
        <v>111</v>
      </c>
      <c r="L110" s="51" t="s">
        <v>94</v>
      </c>
    </row>
    <row r="111" spans="1:12" ht="18" x14ac:dyDescent="0.35">
      <c r="A111" s="49"/>
      <c r="B111" s="27" t="s">
        <v>173</v>
      </c>
      <c r="C111" s="38" t="s">
        <v>108</v>
      </c>
      <c r="D111" s="37" t="s">
        <v>123</v>
      </c>
      <c r="E111" s="42"/>
      <c r="F111" s="49"/>
      <c r="G111" s="49"/>
      <c r="H111" s="42"/>
      <c r="I111" s="42" t="s">
        <v>118</v>
      </c>
      <c r="J111" s="27" t="s">
        <v>3523</v>
      </c>
      <c r="K111" s="47" t="s">
        <v>112</v>
      </c>
      <c r="L111" s="51"/>
    </row>
    <row r="112" spans="1:12" ht="18" x14ac:dyDescent="0.35">
      <c r="A112" s="49"/>
      <c r="B112" s="27" t="s">
        <v>174</v>
      </c>
      <c r="C112" s="49"/>
      <c r="D112" s="49"/>
      <c r="E112" s="49"/>
      <c r="F112" s="49"/>
      <c r="G112" s="49"/>
      <c r="H112" s="49"/>
      <c r="I112" s="27"/>
      <c r="J112" s="27" t="s">
        <v>3524</v>
      </c>
      <c r="K112" s="48" t="s">
        <v>113</v>
      </c>
      <c r="L112" s="51"/>
    </row>
    <row r="113" spans="1:12" ht="18" x14ac:dyDescent="0.35">
      <c r="A113" s="46"/>
      <c r="B113" s="50" t="s">
        <v>175</v>
      </c>
      <c r="C113" s="46"/>
      <c r="D113" s="46"/>
      <c r="E113" s="46"/>
      <c r="F113" s="46"/>
      <c r="G113" s="46"/>
      <c r="H113" s="46"/>
      <c r="I113" s="50"/>
      <c r="J113" s="226"/>
      <c r="K113" s="162"/>
      <c r="L113" s="17"/>
    </row>
    <row r="114" spans="1:12" ht="21" x14ac:dyDescent="0.4">
      <c r="A114" s="95"/>
      <c r="B114" s="95"/>
      <c r="C114" s="95"/>
      <c r="D114" s="95"/>
      <c r="E114" s="95"/>
      <c r="F114" s="541">
        <v>45</v>
      </c>
      <c r="G114" s="95"/>
      <c r="H114" s="95"/>
      <c r="I114" s="95"/>
      <c r="J114" s="264"/>
      <c r="K114" s="55"/>
      <c r="L114" s="882"/>
    </row>
    <row r="115" spans="1:12" ht="21" x14ac:dyDescent="0.4">
      <c r="A115" s="95"/>
      <c r="B115" s="95"/>
      <c r="C115" s="95"/>
      <c r="D115" s="95"/>
      <c r="E115" s="95"/>
      <c r="F115" s="541"/>
      <c r="G115" s="95"/>
      <c r="H115" s="95"/>
      <c r="I115" s="95"/>
      <c r="J115" s="264"/>
      <c r="K115" s="55"/>
      <c r="L115" s="882"/>
    </row>
    <row r="116" spans="1:12" ht="21" x14ac:dyDescent="0.4">
      <c r="A116" s="95"/>
      <c r="B116" s="95"/>
      <c r="C116" s="95"/>
      <c r="D116" s="95"/>
      <c r="E116" s="95"/>
      <c r="F116" s="541"/>
      <c r="G116" s="95"/>
      <c r="H116" s="95"/>
      <c r="I116" s="95"/>
      <c r="J116" s="264"/>
      <c r="K116" s="55"/>
      <c r="L116" s="882"/>
    </row>
    <row r="117" spans="1:12" ht="21" x14ac:dyDescent="0.4">
      <c r="A117" s="1334" t="s">
        <v>33</v>
      </c>
      <c r="B117" s="1334"/>
      <c r="C117" s="1334"/>
      <c r="D117" s="1334"/>
      <c r="E117" s="1334"/>
      <c r="F117" s="1334"/>
      <c r="G117" s="1334"/>
      <c r="H117" s="1334"/>
      <c r="I117" s="1334"/>
      <c r="J117" s="1334"/>
      <c r="K117" s="1334"/>
      <c r="L117" s="1334"/>
    </row>
    <row r="118" spans="1:12" ht="21" x14ac:dyDescent="0.4">
      <c r="A118" s="1333" t="s">
        <v>34</v>
      </c>
      <c r="B118" s="1333"/>
      <c r="C118" s="1333"/>
      <c r="D118" s="1333"/>
      <c r="E118" s="1333"/>
      <c r="F118" s="1333"/>
      <c r="G118" s="1333"/>
      <c r="H118" s="1333"/>
      <c r="I118" s="1333"/>
      <c r="J118" s="1333"/>
      <c r="K118" s="1333"/>
      <c r="L118" s="1333"/>
    </row>
    <row r="119" spans="1:12" ht="21" x14ac:dyDescent="0.4">
      <c r="A119" s="1333" t="s">
        <v>2</v>
      </c>
      <c r="B119" s="1333"/>
      <c r="C119" s="1333"/>
      <c r="D119" s="1333"/>
      <c r="E119" s="1333"/>
      <c r="F119" s="1333"/>
      <c r="G119" s="1333"/>
      <c r="H119" s="1333"/>
      <c r="I119" s="1333"/>
      <c r="J119" s="1333"/>
      <c r="K119" s="1333"/>
      <c r="L119" s="1333"/>
    </row>
    <row r="120" spans="1:12" ht="21" x14ac:dyDescent="0.4">
      <c r="A120" s="1333" t="s">
        <v>3</v>
      </c>
      <c r="B120" s="1333"/>
      <c r="C120" s="1333"/>
      <c r="D120" s="1333"/>
      <c r="E120" s="1333"/>
      <c r="F120" s="1333"/>
      <c r="G120" s="1333"/>
      <c r="H120" s="1333"/>
      <c r="I120" s="1333"/>
      <c r="J120" s="1333"/>
      <c r="K120" s="1333"/>
      <c r="L120" s="1333"/>
    </row>
    <row r="121" spans="1:12" ht="21" x14ac:dyDescent="0.4">
      <c r="A121" s="19" t="s">
        <v>35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 ht="21" x14ac:dyDescent="0.4">
      <c r="A122" s="19" t="s">
        <v>36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 ht="21" x14ac:dyDescent="0.4">
      <c r="A123" s="19"/>
      <c r="B123" s="19" t="s">
        <v>37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 ht="21" x14ac:dyDescent="0.4">
      <c r="A124" s="19"/>
      <c r="B124" s="19" t="s">
        <v>19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18" x14ac:dyDescent="0.35">
      <c r="A125" s="349" t="s">
        <v>38</v>
      </c>
      <c r="B125" s="350" t="s">
        <v>7</v>
      </c>
      <c r="C125" s="350" t="s">
        <v>39</v>
      </c>
      <c r="D125" s="350" t="s">
        <v>57</v>
      </c>
      <c r="E125" s="1331" t="s">
        <v>1244</v>
      </c>
      <c r="F125" s="1332"/>
      <c r="G125" s="1332"/>
      <c r="H125" s="1332"/>
      <c r="I125" s="351"/>
      <c r="J125" s="352" t="s">
        <v>1245</v>
      </c>
      <c r="K125" s="353" t="s">
        <v>1246</v>
      </c>
      <c r="L125" s="350" t="s">
        <v>45</v>
      </c>
    </row>
    <row r="126" spans="1:12" ht="18" x14ac:dyDescent="0.35">
      <c r="A126" s="354"/>
      <c r="B126" s="359"/>
      <c r="C126" s="356"/>
      <c r="D126" s="889" t="s">
        <v>1247</v>
      </c>
      <c r="E126" s="356">
        <v>2561</v>
      </c>
      <c r="F126" s="356">
        <v>2562</v>
      </c>
      <c r="G126" s="358">
        <v>2563</v>
      </c>
      <c r="H126" s="460">
        <v>2564</v>
      </c>
      <c r="I126" s="460">
        <v>2565</v>
      </c>
      <c r="J126" s="888" t="s">
        <v>1248</v>
      </c>
      <c r="K126" s="356" t="s">
        <v>44</v>
      </c>
      <c r="L126" s="359" t="s">
        <v>46</v>
      </c>
    </row>
    <row r="127" spans="1:12" ht="18" x14ac:dyDescent="0.35">
      <c r="A127" s="361"/>
      <c r="B127" s="360"/>
      <c r="C127" s="361"/>
      <c r="D127" s="887"/>
      <c r="E127" s="362" t="s">
        <v>14</v>
      </c>
      <c r="F127" s="362" t="s">
        <v>14</v>
      </c>
      <c r="G127" s="362" t="s">
        <v>14</v>
      </c>
      <c r="H127" s="362" t="s">
        <v>14</v>
      </c>
      <c r="I127" s="365" t="s">
        <v>14</v>
      </c>
      <c r="J127" s="891"/>
      <c r="K127" s="362"/>
      <c r="L127" s="890"/>
    </row>
    <row r="128" spans="1:12" ht="21" x14ac:dyDescent="0.4">
      <c r="A128" s="54">
        <v>17</v>
      </c>
      <c r="B128" s="37" t="s">
        <v>143</v>
      </c>
      <c r="C128" s="40" t="s">
        <v>2000</v>
      </c>
      <c r="D128" s="37" t="s">
        <v>405</v>
      </c>
      <c r="E128" s="83"/>
      <c r="F128" s="84"/>
      <c r="G128" s="6"/>
      <c r="H128" s="307">
        <v>2800000</v>
      </c>
      <c r="I128" s="303">
        <v>2800000</v>
      </c>
      <c r="J128" s="27" t="s">
        <v>3522</v>
      </c>
      <c r="K128" s="47" t="s">
        <v>111</v>
      </c>
      <c r="L128" s="51" t="s">
        <v>94</v>
      </c>
    </row>
    <row r="129" spans="1:12" ht="21" x14ac:dyDescent="0.4">
      <c r="A129" s="54"/>
      <c r="B129" s="37" t="s">
        <v>1998</v>
      </c>
      <c r="C129" s="38" t="s">
        <v>2001</v>
      </c>
      <c r="D129" s="37" t="s">
        <v>4133</v>
      </c>
      <c r="E129" s="83"/>
      <c r="F129" s="132"/>
      <c r="G129" s="6"/>
      <c r="H129" s="42" t="s">
        <v>118</v>
      </c>
      <c r="I129" s="42" t="s">
        <v>118</v>
      </c>
      <c r="J129" s="27" t="s">
        <v>3523</v>
      </c>
      <c r="K129" s="47" t="s">
        <v>112</v>
      </c>
      <c r="L129" s="6"/>
    </row>
    <row r="130" spans="1:12" ht="21" x14ac:dyDescent="0.4">
      <c r="A130" s="54"/>
      <c r="B130" s="37" t="s">
        <v>1999</v>
      </c>
      <c r="C130" s="38" t="s">
        <v>2002</v>
      </c>
      <c r="D130" s="37" t="s">
        <v>239</v>
      </c>
      <c r="E130" s="83"/>
      <c r="F130" s="42"/>
      <c r="G130" s="6"/>
      <c r="H130" s="7"/>
      <c r="I130" s="6"/>
      <c r="J130" s="27" t="s">
        <v>3524</v>
      </c>
      <c r="K130" s="48" t="s">
        <v>113</v>
      </c>
      <c r="L130" s="6"/>
    </row>
    <row r="131" spans="1:12" ht="21" x14ac:dyDescent="0.4">
      <c r="A131" s="54"/>
      <c r="B131" s="37" t="s">
        <v>62</v>
      </c>
      <c r="C131" s="37" t="s">
        <v>167</v>
      </c>
      <c r="D131" s="37"/>
      <c r="E131" s="83"/>
      <c r="F131" s="37"/>
      <c r="G131" s="6"/>
      <c r="H131" s="7"/>
      <c r="I131" s="6"/>
      <c r="J131" s="112"/>
      <c r="K131" s="228"/>
      <c r="L131" s="6"/>
    </row>
    <row r="132" spans="1:12" ht="21" x14ac:dyDescent="0.4">
      <c r="A132" s="58"/>
      <c r="B132" s="39"/>
      <c r="C132" s="39"/>
      <c r="D132" s="39"/>
      <c r="E132" s="85"/>
      <c r="F132" s="39"/>
      <c r="G132" s="9"/>
      <c r="H132" s="495"/>
      <c r="I132" s="77"/>
      <c r="J132" s="9"/>
      <c r="K132" s="283"/>
      <c r="L132" s="9"/>
    </row>
    <row r="133" spans="1:12" ht="21" x14ac:dyDescent="0.4">
      <c r="A133" s="54">
        <v>18</v>
      </c>
      <c r="B133" s="47" t="s">
        <v>191</v>
      </c>
      <c r="C133" s="40" t="s">
        <v>106</v>
      </c>
      <c r="D133" s="37" t="s">
        <v>192</v>
      </c>
      <c r="E133" s="656">
        <v>2250000</v>
      </c>
      <c r="F133" s="5"/>
      <c r="G133" s="6"/>
      <c r="H133" s="261">
        <v>2250000</v>
      </c>
      <c r="I133" s="6"/>
      <c r="J133" s="27" t="s">
        <v>3522</v>
      </c>
      <c r="K133" s="47" t="s">
        <v>111</v>
      </c>
      <c r="L133" s="51" t="s">
        <v>94</v>
      </c>
    </row>
    <row r="134" spans="1:12" ht="21" x14ac:dyDescent="0.4">
      <c r="A134" s="54"/>
      <c r="B134" s="47" t="s">
        <v>193</v>
      </c>
      <c r="C134" s="38" t="s">
        <v>108</v>
      </c>
      <c r="D134" s="37" t="s">
        <v>194</v>
      </c>
      <c r="E134" s="145" t="s">
        <v>118</v>
      </c>
      <c r="F134" s="6"/>
      <c r="G134" s="6"/>
      <c r="H134" s="145" t="s">
        <v>118</v>
      </c>
      <c r="I134" s="6"/>
      <c r="J134" s="27" t="s">
        <v>3523</v>
      </c>
      <c r="K134" s="47" t="s">
        <v>112</v>
      </c>
      <c r="L134" s="6"/>
    </row>
    <row r="135" spans="1:12" ht="21" x14ac:dyDescent="0.4">
      <c r="A135" s="54"/>
      <c r="B135" s="47" t="s">
        <v>195</v>
      </c>
      <c r="C135" s="37"/>
      <c r="D135" s="37" t="s">
        <v>451</v>
      </c>
      <c r="E135" s="261"/>
      <c r="F135" s="6"/>
      <c r="G135" s="6"/>
      <c r="H135" s="7"/>
      <c r="I135" s="6"/>
      <c r="J135" s="27" t="s">
        <v>3524</v>
      </c>
      <c r="K135" s="48" t="s">
        <v>113</v>
      </c>
      <c r="L135" s="6"/>
    </row>
    <row r="136" spans="1:12" ht="21" x14ac:dyDescent="0.4">
      <c r="A136" s="54"/>
      <c r="B136" s="38" t="s">
        <v>2003</v>
      </c>
      <c r="C136" s="37"/>
      <c r="D136" s="37"/>
      <c r="E136" s="261"/>
      <c r="F136" s="6"/>
      <c r="G136" s="6"/>
      <c r="H136" s="7"/>
      <c r="I136" s="6"/>
      <c r="J136" s="112"/>
      <c r="K136" s="228"/>
      <c r="L136" s="6"/>
    </row>
    <row r="137" spans="1:12" ht="21" x14ac:dyDescent="0.4">
      <c r="A137" s="54"/>
      <c r="B137" s="38"/>
      <c r="C137" s="37"/>
      <c r="D137" s="37"/>
      <c r="E137" s="261"/>
      <c r="F137" s="6"/>
      <c r="G137" s="6"/>
      <c r="H137" s="7"/>
      <c r="I137" s="6"/>
      <c r="J137" s="112"/>
      <c r="K137" s="228"/>
      <c r="L137" s="6"/>
    </row>
    <row r="138" spans="1:12" ht="21" x14ac:dyDescent="0.4">
      <c r="A138" s="54"/>
      <c r="B138" s="38"/>
      <c r="C138" s="37"/>
      <c r="D138" s="37"/>
      <c r="E138" s="261"/>
      <c r="F138" s="6"/>
      <c r="G138" s="6"/>
      <c r="H138" s="7"/>
      <c r="I138" s="6"/>
      <c r="J138" s="112"/>
      <c r="K138" s="228"/>
      <c r="L138" s="6"/>
    </row>
    <row r="139" spans="1:12" ht="21" x14ac:dyDescent="0.4">
      <c r="A139" s="54"/>
      <c r="B139" s="38"/>
      <c r="C139" s="37"/>
      <c r="D139" s="37"/>
      <c r="E139" s="261"/>
      <c r="F139" s="6"/>
      <c r="G139" s="6"/>
      <c r="H139" s="7"/>
      <c r="I139" s="6"/>
      <c r="J139" s="112"/>
      <c r="K139" s="228"/>
      <c r="L139" s="6"/>
    </row>
    <row r="140" spans="1:12" ht="21" x14ac:dyDescent="0.4">
      <c r="A140" s="58"/>
      <c r="B140" s="43"/>
      <c r="C140" s="39"/>
      <c r="D140" s="39"/>
      <c r="E140" s="1140"/>
      <c r="F140" s="9"/>
      <c r="G140" s="9"/>
      <c r="H140" s="495"/>
      <c r="I140" s="9"/>
      <c r="J140" s="226"/>
      <c r="K140" s="229"/>
      <c r="L140" s="9"/>
    </row>
    <row r="141" spans="1:12" ht="21" x14ac:dyDescent="0.4">
      <c r="A141" s="557"/>
      <c r="B141" s="95"/>
      <c r="C141" s="55"/>
      <c r="D141" s="55"/>
      <c r="E141" s="308"/>
      <c r="F141" s="541">
        <v>46</v>
      </c>
      <c r="G141" s="8"/>
      <c r="H141" s="8"/>
      <c r="I141" s="8"/>
      <c r="J141" s="95"/>
      <c r="K141" s="55"/>
      <c r="L141" s="8"/>
    </row>
    <row r="142" spans="1:12" ht="21" x14ac:dyDescent="0.4">
      <c r="A142" s="882"/>
      <c r="B142" s="95"/>
      <c r="C142" s="55"/>
      <c r="D142" s="55"/>
      <c r="E142" s="308"/>
      <c r="F142" s="541"/>
      <c r="G142" s="8"/>
      <c r="H142" s="8"/>
      <c r="I142" s="8"/>
      <c r="J142" s="95"/>
      <c r="K142" s="55"/>
      <c r="L142" s="8"/>
    </row>
    <row r="143" spans="1:12" ht="21" x14ac:dyDescent="0.4">
      <c r="A143" s="882"/>
      <c r="B143" s="95"/>
      <c r="C143" s="55"/>
      <c r="D143" s="55"/>
      <c r="E143" s="308"/>
      <c r="F143" s="541"/>
      <c r="G143" s="8"/>
      <c r="H143" s="8"/>
      <c r="I143" s="8"/>
      <c r="J143" s="95"/>
      <c r="K143" s="55"/>
      <c r="L143" s="8"/>
    </row>
    <row r="144" spans="1:12" ht="21" x14ac:dyDescent="0.4">
      <c r="A144" s="1334" t="s">
        <v>33</v>
      </c>
      <c r="B144" s="1334"/>
      <c r="C144" s="1334"/>
      <c r="D144" s="1334"/>
      <c r="E144" s="1334"/>
      <c r="F144" s="1334"/>
      <c r="G144" s="1334"/>
      <c r="H144" s="1334"/>
      <c r="I144" s="1334"/>
      <c r="J144" s="1334"/>
      <c r="K144" s="1334"/>
      <c r="L144" s="1334"/>
    </row>
    <row r="145" spans="1:12" ht="21" x14ac:dyDescent="0.4">
      <c r="A145" s="1333" t="s">
        <v>34</v>
      </c>
      <c r="B145" s="1333"/>
      <c r="C145" s="1333"/>
      <c r="D145" s="1333"/>
      <c r="E145" s="1333"/>
      <c r="F145" s="1333"/>
      <c r="G145" s="1333"/>
      <c r="H145" s="1333"/>
      <c r="I145" s="1333"/>
      <c r="J145" s="1333"/>
      <c r="K145" s="1333"/>
      <c r="L145" s="1333"/>
    </row>
    <row r="146" spans="1:12" ht="21" x14ac:dyDescent="0.4">
      <c r="A146" s="1333" t="s">
        <v>2</v>
      </c>
      <c r="B146" s="1333"/>
      <c r="C146" s="1333"/>
      <c r="D146" s="1333"/>
      <c r="E146" s="1333"/>
      <c r="F146" s="1333"/>
      <c r="G146" s="1333"/>
      <c r="H146" s="1333"/>
      <c r="I146" s="1333"/>
      <c r="J146" s="1333"/>
      <c r="K146" s="1333"/>
      <c r="L146" s="1333"/>
    </row>
    <row r="147" spans="1:12" ht="21" x14ac:dyDescent="0.4">
      <c r="A147" s="1333" t="s">
        <v>3</v>
      </c>
      <c r="B147" s="1333"/>
      <c r="C147" s="1333"/>
      <c r="D147" s="1333"/>
      <c r="E147" s="1333"/>
      <c r="F147" s="1333"/>
      <c r="G147" s="1333"/>
      <c r="H147" s="1333"/>
      <c r="I147" s="1333"/>
      <c r="J147" s="1333"/>
      <c r="K147" s="1333"/>
      <c r="L147" s="1333"/>
    </row>
    <row r="148" spans="1:12" ht="21" x14ac:dyDescent="0.4">
      <c r="A148" s="19" t="s">
        <v>35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ht="21" x14ac:dyDescent="0.4">
      <c r="A149" s="19" t="s">
        <v>36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ht="21" x14ac:dyDescent="0.4">
      <c r="A150" s="19"/>
      <c r="B150" s="19" t="s">
        <v>37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ht="21" x14ac:dyDescent="0.4">
      <c r="A151" s="19"/>
      <c r="B151" s="19" t="s">
        <v>19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18" x14ac:dyDescent="0.35">
      <c r="A152" s="349" t="s">
        <v>38</v>
      </c>
      <c r="B152" s="350" t="s">
        <v>7</v>
      </c>
      <c r="C152" s="350" t="s">
        <v>39</v>
      </c>
      <c r="D152" s="350" t="s">
        <v>57</v>
      </c>
      <c r="E152" s="1331" t="s">
        <v>1244</v>
      </c>
      <c r="F152" s="1332"/>
      <c r="G152" s="1332"/>
      <c r="H152" s="1332"/>
      <c r="I152" s="351"/>
      <c r="J152" s="352" t="s">
        <v>1245</v>
      </c>
      <c r="K152" s="353" t="s">
        <v>1246</v>
      </c>
      <c r="L152" s="350" t="s">
        <v>45</v>
      </c>
    </row>
    <row r="153" spans="1:12" ht="18" x14ac:dyDescent="0.35">
      <c r="A153" s="354"/>
      <c r="B153" s="359"/>
      <c r="C153" s="356"/>
      <c r="D153" s="889" t="s">
        <v>1247</v>
      </c>
      <c r="E153" s="356">
        <v>2561</v>
      </c>
      <c r="F153" s="356">
        <v>2562</v>
      </c>
      <c r="G153" s="358">
        <v>2563</v>
      </c>
      <c r="H153" s="460">
        <v>2564</v>
      </c>
      <c r="I153" s="460">
        <v>2565</v>
      </c>
      <c r="J153" s="888" t="s">
        <v>1248</v>
      </c>
      <c r="K153" s="356" t="s">
        <v>44</v>
      </c>
      <c r="L153" s="359" t="s">
        <v>46</v>
      </c>
    </row>
    <row r="154" spans="1:12" ht="18" x14ac:dyDescent="0.35">
      <c r="A154" s="361"/>
      <c r="B154" s="360"/>
      <c r="C154" s="361"/>
      <c r="D154" s="887"/>
      <c r="E154" s="362" t="s">
        <v>14</v>
      </c>
      <c r="F154" s="362" t="s">
        <v>14</v>
      </c>
      <c r="G154" s="362" t="s">
        <v>14</v>
      </c>
      <c r="H154" s="362" t="s">
        <v>14</v>
      </c>
      <c r="I154" s="365" t="s">
        <v>14</v>
      </c>
      <c r="J154" s="891"/>
      <c r="K154" s="362"/>
      <c r="L154" s="890"/>
    </row>
    <row r="155" spans="1:12" ht="21" x14ac:dyDescent="0.4">
      <c r="A155" s="42">
        <v>19</v>
      </c>
      <c r="B155" s="38" t="s">
        <v>176</v>
      </c>
      <c r="C155" s="38" t="s">
        <v>106</v>
      </c>
      <c r="D155" s="38" t="s">
        <v>144</v>
      </c>
      <c r="E155" s="567">
        <v>650000</v>
      </c>
      <c r="F155" s="1112"/>
      <c r="G155" s="132">
        <v>1550000</v>
      </c>
      <c r="H155" s="1112"/>
      <c r="I155" s="732"/>
      <c r="J155" s="37" t="s">
        <v>3522</v>
      </c>
      <c r="K155" s="47" t="s">
        <v>111</v>
      </c>
      <c r="L155" s="731" t="s">
        <v>94</v>
      </c>
    </row>
    <row r="156" spans="1:12" ht="21" x14ac:dyDescent="0.4">
      <c r="A156" s="38"/>
      <c r="B156" s="47" t="s">
        <v>177</v>
      </c>
      <c r="C156" s="38" t="s">
        <v>108</v>
      </c>
      <c r="D156" s="38" t="s">
        <v>136</v>
      </c>
      <c r="E156" s="145" t="s">
        <v>118</v>
      </c>
      <c r="F156" s="732"/>
      <c r="G156" s="145" t="s">
        <v>118</v>
      </c>
      <c r="H156" s="732"/>
      <c r="I156" s="732"/>
      <c r="J156" s="37" t="s">
        <v>3523</v>
      </c>
      <c r="K156" s="47" t="s">
        <v>112</v>
      </c>
      <c r="L156" s="731"/>
    </row>
    <row r="157" spans="1:12" ht="21" x14ac:dyDescent="0.4">
      <c r="A157" s="43"/>
      <c r="B157" s="162" t="s">
        <v>178</v>
      </c>
      <c r="C157" s="43"/>
      <c r="D157" s="43" t="s">
        <v>3145</v>
      </c>
      <c r="E157" s="216"/>
      <c r="F157" s="190"/>
      <c r="G157" s="190"/>
      <c r="H157" s="190"/>
      <c r="I157" s="190"/>
      <c r="J157" s="39" t="s">
        <v>3524</v>
      </c>
      <c r="K157" s="183" t="s">
        <v>113</v>
      </c>
      <c r="L157" s="1113"/>
    </row>
    <row r="158" spans="1:12" ht="21" x14ac:dyDescent="0.4">
      <c r="A158" s="42">
        <v>20</v>
      </c>
      <c r="B158" s="38" t="s">
        <v>143</v>
      </c>
      <c r="C158" s="38" t="s">
        <v>106</v>
      </c>
      <c r="D158" s="38" t="s">
        <v>144</v>
      </c>
      <c r="E158" s="132">
        <v>2700000</v>
      </c>
      <c r="F158" s="38"/>
      <c r="G158" s="132">
        <v>2700000</v>
      </c>
      <c r="H158" s="472"/>
      <c r="I158" s="472"/>
      <c r="J158" s="27" t="s">
        <v>3522</v>
      </c>
      <c r="K158" s="47" t="s">
        <v>111</v>
      </c>
      <c r="L158" s="6" t="s">
        <v>94</v>
      </c>
    </row>
    <row r="159" spans="1:12" ht="21" x14ac:dyDescent="0.4">
      <c r="A159" s="38"/>
      <c r="B159" s="38" t="s">
        <v>179</v>
      </c>
      <c r="C159" s="38" t="s">
        <v>108</v>
      </c>
      <c r="D159" s="38" t="s">
        <v>180</v>
      </c>
      <c r="E159" s="145" t="s">
        <v>118</v>
      </c>
      <c r="F159" s="38"/>
      <c r="G159" s="145" t="s">
        <v>118</v>
      </c>
      <c r="H159" s="472"/>
      <c r="I159" s="472"/>
      <c r="J159" s="27" t="s">
        <v>3523</v>
      </c>
      <c r="K159" s="47" t="s">
        <v>112</v>
      </c>
      <c r="L159" s="6"/>
    </row>
    <row r="160" spans="1:12" ht="21" x14ac:dyDescent="0.4">
      <c r="A160" s="38"/>
      <c r="B160" s="38" t="s">
        <v>181</v>
      </c>
      <c r="C160" s="38"/>
      <c r="D160" s="38" t="s">
        <v>4138</v>
      </c>
      <c r="E160" s="145"/>
      <c r="F160" s="38"/>
      <c r="G160" s="732"/>
      <c r="H160" s="472"/>
      <c r="I160" s="472"/>
      <c r="J160" s="27" t="s">
        <v>3524</v>
      </c>
      <c r="K160" s="48" t="s">
        <v>113</v>
      </c>
      <c r="L160" s="6"/>
    </row>
    <row r="161" spans="1:12" ht="21" x14ac:dyDescent="0.4">
      <c r="A161" s="39"/>
      <c r="B161" s="43" t="s">
        <v>182</v>
      </c>
      <c r="C161" s="43"/>
      <c r="D161" s="43"/>
      <c r="E161" s="216"/>
      <c r="F161" s="43"/>
      <c r="G161" s="190"/>
      <c r="H161" s="473"/>
      <c r="I161" s="473"/>
      <c r="J161" s="226"/>
      <c r="K161" s="442"/>
      <c r="L161" s="478"/>
    </row>
    <row r="162" spans="1:12" ht="21" x14ac:dyDescent="0.4">
      <c r="A162" s="42">
        <v>21</v>
      </c>
      <c r="B162" s="37" t="s">
        <v>143</v>
      </c>
      <c r="C162" s="55" t="s">
        <v>183</v>
      </c>
      <c r="D162" s="37" t="s">
        <v>184</v>
      </c>
      <c r="E162" s="124"/>
      <c r="F162" s="132">
        <v>3500000</v>
      </c>
      <c r="G162" s="132">
        <v>3500000</v>
      </c>
      <c r="H162" s="474"/>
      <c r="I162" s="474"/>
      <c r="J162" s="27" t="s">
        <v>3522</v>
      </c>
      <c r="K162" s="47" t="s">
        <v>111</v>
      </c>
      <c r="L162" s="6" t="s">
        <v>94</v>
      </c>
    </row>
    <row r="163" spans="1:12" ht="21" x14ac:dyDescent="0.4">
      <c r="A163" s="42"/>
      <c r="B163" s="37" t="s">
        <v>185</v>
      </c>
      <c r="C163" s="55" t="s">
        <v>186</v>
      </c>
      <c r="D163" s="37" t="s">
        <v>187</v>
      </c>
      <c r="E163" s="54"/>
      <c r="F163" s="507" t="s">
        <v>118</v>
      </c>
      <c r="G163" s="507" t="s">
        <v>118</v>
      </c>
      <c r="H163" s="472"/>
      <c r="I163" s="472"/>
      <c r="J163" s="27" t="s">
        <v>3523</v>
      </c>
      <c r="K163" s="47" t="s">
        <v>112</v>
      </c>
      <c r="L163" s="6"/>
    </row>
    <row r="164" spans="1:12" ht="21" x14ac:dyDescent="0.4">
      <c r="A164" s="42"/>
      <c r="B164" s="47" t="s">
        <v>188</v>
      </c>
      <c r="C164" s="38" t="s">
        <v>189</v>
      </c>
      <c r="D164" s="47" t="s">
        <v>4139</v>
      </c>
      <c r="E164" s="42"/>
      <c r="F164" s="89"/>
      <c r="G164" s="741"/>
      <c r="H164" s="472"/>
      <c r="I164" s="475"/>
      <c r="J164" s="27" t="s">
        <v>3524</v>
      </c>
      <c r="K164" s="48" t="s">
        <v>113</v>
      </c>
      <c r="L164" s="6"/>
    </row>
    <row r="165" spans="1:12" ht="21" x14ac:dyDescent="0.4">
      <c r="A165" s="44"/>
      <c r="B165" s="162" t="s">
        <v>190</v>
      </c>
      <c r="C165" s="43"/>
      <c r="D165" s="43"/>
      <c r="E165" s="44"/>
      <c r="F165" s="86"/>
      <c r="G165" s="742"/>
      <c r="H165" s="473"/>
      <c r="I165" s="476"/>
      <c r="J165" s="226"/>
      <c r="K165" s="519"/>
      <c r="L165" s="478"/>
    </row>
    <row r="166" spans="1:12" ht="21" x14ac:dyDescent="0.4">
      <c r="A166" s="42">
        <v>22</v>
      </c>
      <c r="B166" s="38" t="s">
        <v>143</v>
      </c>
      <c r="C166" s="38" t="s">
        <v>106</v>
      </c>
      <c r="D166" s="37" t="s">
        <v>196</v>
      </c>
      <c r="E166" s="124"/>
      <c r="F166" s="132">
        <v>3200000</v>
      </c>
      <c r="G166" s="92"/>
      <c r="H166" s="132">
        <v>3200000</v>
      </c>
      <c r="I166" s="472"/>
      <c r="J166" s="27" t="s">
        <v>3522</v>
      </c>
      <c r="K166" s="47" t="s">
        <v>111</v>
      </c>
      <c r="L166" s="6" t="s">
        <v>94</v>
      </c>
    </row>
    <row r="167" spans="1:12" ht="21" x14ac:dyDescent="0.4">
      <c r="A167" s="42"/>
      <c r="B167" s="38" t="s">
        <v>197</v>
      </c>
      <c r="C167" s="38" t="s">
        <v>108</v>
      </c>
      <c r="D167" s="38" t="s">
        <v>187</v>
      </c>
      <c r="E167" s="54"/>
      <c r="F167" s="507" t="s">
        <v>118</v>
      </c>
      <c r="G167" s="92"/>
      <c r="H167" s="507" t="s">
        <v>118</v>
      </c>
      <c r="I167" s="472"/>
      <c r="J167" s="27" t="s">
        <v>3523</v>
      </c>
      <c r="K167" s="47" t="s">
        <v>112</v>
      </c>
      <c r="L167" s="6"/>
    </row>
    <row r="168" spans="1:12" ht="21" x14ac:dyDescent="0.4">
      <c r="A168" s="42"/>
      <c r="B168" s="38" t="s">
        <v>198</v>
      </c>
      <c r="C168" s="38"/>
      <c r="D168" s="38" t="s">
        <v>4138</v>
      </c>
      <c r="E168" s="42"/>
      <c r="F168" s="98"/>
      <c r="G168" s="92"/>
      <c r="H168" s="82"/>
      <c r="I168" s="472"/>
      <c r="J168" s="27" t="s">
        <v>3524</v>
      </c>
      <c r="K168" s="48" t="s">
        <v>113</v>
      </c>
      <c r="L168" s="6"/>
    </row>
    <row r="169" spans="1:12" ht="21" x14ac:dyDescent="0.4">
      <c r="A169" s="44"/>
      <c r="B169" s="43"/>
      <c r="C169" s="43"/>
      <c r="D169" s="43"/>
      <c r="E169" s="44"/>
      <c r="F169" s="588"/>
      <c r="G169" s="93"/>
      <c r="H169" s="125"/>
      <c r="I169" s="476"/>
      <c r="J169" s="226"/>
      <c r="K169" s="162"/>
      <c r="L169" s="9"/>
    </row>
    <row r="170" spans="1:12" ht="21" x14ac:dyDescent="0.4">
      <c r="A170" s="607"/>
      <c r="B170" s="55"/>
      <c r="C170" s="55"/>
      <c r="D170" s="55"/>
      <c r="E170" s="607"/>
      <c r="F170" s="906">
        <v>47</v>
      </c>
      <c r="G170" s="100"/>
      <c r="H170" s="237"/>
      <c r="I170" s="905"/>
      <c r="J170" s="264"/>
      <c r="K170" s="55"/>
      <c r="L170" s="7"/>
    </row>
    <row r="171" spans="1:12" ht="21" x14ac:dyDescent="0.4">
      <c r="A171" s="1334" t="s">
        <v>33</v>
      </c>
      <c r="B171" s="1334"/>
      <c r="C171" s="1334"/>
      <c r="D171" s="1334"/>
      <c r="E171" s="1334"/>
      <c r="F171" s="1334"/>
      <c r="G171" s="1334"/>
      <c r="H171" s="1334"/>
      <c r="I171" s="1334"/>
      <c r="J171" s="1334"/>
      <c r="K171" s="1334"/>
      <c r="L171" s="1334"/>
    </row>
    <row r="172" spans="1:12" ht="21" x14ac:dyDescent="0.4">
      <c r="A172" s="1333" t="s">
        <v>34</v>
      </c>
      <c r="B172" s="1333"/>
      <c r="C172" s="1333"/>
      <c r="D172" s="1333"/>
      <c r="E172" s="1333"/>
      <c r="F172" s="1333"/>
      <c r="G172" s="1333"/>
      <c r="H172" s="1333"/>
      <c r="I172" s="1333"/>
      <c r="J172" s="1333"/>
      <c r="K172" s="1333"/>
      <c r="L172" s="1333"/>
    </row>
    <row r="173" spans="1:12" ht="21" x14ac:dyDescent="0.4">
      <c r="A173" s="1333" t="s">
        <v>2</v>
      </c>
      <c r="B173" s="1333"/>
      <c r="C173" s="1333"/>
      <c r="D173" s="1333"/>
      <c r="E173" s="1333"/>
      <c r="F173" s="1333"/>
      <c r="G173" s="1333"/>
      <c r="H173" s="1333"/>
      <c r="I173" s="1333"/>
      <c r="J173" s="1333"/>
      <c r="K173" s="1333"/>
      <c r="L173" s="1333"/>
    </row>
    <row r="174" spans="1:12" ht="21" x14ac:dyDescent="0.4">
      <c r="A174" s="1333" t="s">
        <v>3</v>
      </c>
      <c r="B174" s="1333"/>
      <c r="C174" s="1333"/>
      <c r="D174" s="1333"/>
      <c r="E174" s="1333"/>
      <c r="F174" s="1333"/>
      <c r="G174" s="1333"/>
      <c r="H174" s="1333"/>
      <c r="I174" s="1333"/>
      <c r="J174" s="1333"/>
      <c r="K174" s="1333"/>
      <c r="L174" s="1333"/>
    </row>
    <row r="175" spans="1:12" ht="21" x14ac:dyDescent="0.4">
      <c r="A175" s="19" t="s">
        <v>35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1:12" ht="21" x14ac:dyDescent="0.4">
      <c r="A176" s="19" t="s">
        <v>36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1:12" ht="21" x14ac:dyDescent="0.4">
      <c r="A177" s="19"/>
      <c r="B177" s="19" t="s">
        <v>37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 ht="21" x14ac:dyDescent="0.4">
      <c r="A178" s="19"/>
      <c r="B178" s="19" t="s">
        <v>19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 ht="18" x14ac:dyDescent="0.35">
      <c r="A179" s="349" t="s">
        <v>38</v>
      </c>
      <c r="B179" s="350" t="s">
        <v>7</v>
      </c>
      <c r="C179" s="350" t="s">
        <v>39</v>
      </c>
      <c r="D179" s="350" t="s">
        <v>57</v>
      </c>
      <c r="E179" s="1331" t="s">
        <v>1244</v>
      </c>
      <c r="F179" s="1332"/>
      <c r="G179" s="1332"/>
      <c r="H179" s="1332"/>
      <c r="I179" s="351"/>
      <c r="J179" s="352" t="s">
        <v>1245</v>
      </c>
      <c r="K179" s="353" t="s">
        <v>1246</v>
      </c>
      <c r="L179" s="350" t="s">
        <v>45</v>
      </c>
    </row>
    <row r="180" spans="1:12" ht="18" x14ac:dyDescent="0.35">
      <c r="A180" s="354"/>
      <c r="B180" s="359"/>
      <c r="C180" s="356"/>
      <c r="D180" s="889" t="s">
        <v>1247</v>
      </c>
      <c r="E180" s="356">
        <v>2561</v>
      </c>
      <c r="F180" s="356">
        <v>2562</v>
      </c>
      <c r="G180" s="358">
        <v>2563</v>
      </c>
      <c r="H180" s="460">
        <v>2564</v>
      </c>
      <c r="I180" s="460">
        <v>2565</v>
      </c>
      <c r="J180" s="888" t="s">
        <v>1248</v>
      </c>
      <c r="K180" s="356" t="s">
        <v>44</v>
      </c>
      <c r="L180" s="359" t="s">
        <v>46</v>
      </c>
    </row>
    <row r="181" spans="1:12" ht="18" x14ac:dyDescent="0.35">
      <c r="A181" s="361"/>
      <c r="B181" s="360"/>
      <c r="C181" s="361"/>
      <c r="D181" s="887"/>
      <c r="E181" s="362" t="s">
        <v>14</v>
      </c>
      <c r="F181" s="362" t="s">
        <v>14</v>
      </c>
      <c r="G181" s="362" t="s">
        <v>14</v>
      </c>
      <c r="H181" s="362" t="s">
        <v>14</v>
      </c>
      <c r="I181" s="365" t="s">
        <v>14</v>
      </c>
      <c r="J181" s="891"/>
      <c r="K181" s="362"/>
      <c r="L181" s="890"/>
    </row>
    <row r="182" spans="1:12" ht="21" x14ac:dyDescent="0.4">
      <c r="A182" s="42">
        <v>23</v>
      </c>
      <c r="B182" s="38" t="s">
        <v>176</v>
      </c>
      <c r="C182" s="38" t="s">
        <v>106</v>
      </c>
      <c r="D182" s="37" t="s">
        <v>196</v>
      </c>
      <c r="E182" s="42"/>
      <c r="F182" s="139">
        <v>600000</v>
      </c>
      <c r="G182" s="139">
        <v>600000</v>
      </c>
      <c r="H182" s="37"/>
      <c r="I182" s="732"/>
      <c r="J182" s="27" t="s">
        <v>3522</v>
      </c>
      <c r="K182" s="47" t="s">
        <v>111</v>
      </c>
      <c r="L182" s="6" t="s">
        <v>94</v>
      </c>
    </row>
    <row r="183" spans="1:12" ht="21" x14ac:dyDescent="0.4">
      <c r="A183" s="42"/>
      <c r="B183" s="38" t="s">
        <v>2186</v>
      </c>
      <c r="C183" s="38" t="s">
        <v>108</v>
      </c>
      <c r="D183" s="38" t="s">
        <v>199</v>
      </c>
      <c r="E183" s="42"/>
      <c r="F183" s="507" t="s">
        <v>118</v>
      </c>
      <c r="G183" s="507" t="s">
        <v>118</v>
      </c>
      <c r="H183" s="37"/>
      <c r="I183" s="732"/>
      <c r="J183" s="27" t="s">
        <v>3523</v>
      </c>
      <c r="K183" s="47" t="s">
        <v>112</v>
      </c>
      <c r="L183" s="6"/>
    </row>
    <row r="184" spans="1:12" ht="21" x14ac:dyDescent="0.4">
      <c r="A184" s="42"/>
      <c r="B184" s="38" t="s">
        <v>2187</v>
      </c>
      <c r="C184" s="38"/>
      <c r="D184" s="38" t="s">
        <v>4138</v>
      </c>
      <c r="E184" s="42"/>
      <c r="F184" s="98"/>
      <c r="G184" s="98"/>
      <c r="H184" s="37"/>
      <c r="I184" s="732"/>
      <c r="J184" s="27" t="s">
        <v>3524</v>
      </c>
      <c r="K184" s="47" t="s">
        <v>113</v>
      </c>
      <c r="L184" s="6"/>
    </row>
    <row r="185" spans="1:12" ht="21" x14ac:dyDescent="0.4">
      <c r="A185" s="44"/>
      <c r="B185" s="43"/>
      <c r="C185" s="43"/>
      <c r="D185" s="43"/>
      <c r="E185" s="44"/>
      <c r="F185" s="588"/>
      <c r="G185" s="588"/>
      <c r="H185" s="39"/>
      <c r="I185" s="190"/>
      <c r="J185" s="226"/>
      <c r="K185" s="183"/>
      <c r="L185" s="9"/>
    </row>
    <row r="186" spans="1:12" ht="21" x14ac:dyDescent="0.4">
      <c r="A186" s="42">
        <v>24</v>
      </c>
      <c r="B186" s="38" t="s">
        <v>138</v>
      </c>
      <c r="C186" s="38" t="s">
        <v>106</v>
      </c>
      <c r="D186" s="38" t="s">
        <v>200</v>
      </c>
      <c r="E186" s="124"/>
      <c r="F186" s="132">
        <v>250000</v>
      </c>
      <c r="G186" s="132">
        <v>250000</v>
      </c>
      <c r="H186" s="38"/>
      <c r="I186" s="741"/>
      <c r="J186" s="27" t="s">
        <v>3522</v>
      </c>
      <c r="K186" s="47" t="s">
        <v>111</v>
      </c>
      <c r="L186" s="6" t="s">
        <v>94</v>
      </c>
    </row>
    <row r="187" spans="1:12" ht="21" x14ac:dyDescent="0.4">
      <c r="A187" s="42"/>
      <c r="B187" s="38" t="s">
        <v>201</v>
      </c>
      <c r="C187" s="38" t="s">
        <v>108</v>
      </c>
      <c r="D187" s="38" t="s">
        <v>202</v>
      </c>
      <c r="E187" s="54"/>
      <c r="F187" s="98" t="s">
        <v>118</v>
      </c>
      <c r="G187" s="98" t="s">
        <v>118</v>
      </c>
      <c r="H187" s="38"/>
      <c r="I187" s="741"/>
      <c r="J187" s="27" t="s">
        <v>3523</v>
      </c>
      <c r="K187" s="47" t="s">
        <v>112</v>
      </c>
      <c r="L187" s="6"/>
    </row>
    <row r="188" spans="1:12" ht="21" x14ac:dyDescent="0.4">
      <c r="A188" s="42"/>
      <c r="B188" s="38" t="s">
        <v>3527</v>
      </c>
      <c r="C188" s="38"/>
      <c r="D188" s="38" t="s">
        <v>203</v>
      </c>
      <c r="E188" s="42"/>
      <c r="F188" s="98"/>
      <c r="G188" s="42"/>
      <c r="H188" s="38"/>
      <c r="I188" s="741"/>
      <c r="J188" s="27" t="s">
        <v>3524</v>
      </c>
      <c r="K188" s="48" t="s">
        <v>113</v>
      </c>
      <c r="L188" s="6"/>
    </row>
    <row r="189" spans="1:12" ht="21" x14ac:dyDescent="0.4">
      <c r="A189" s="44"/>
      <c r="B189" s="43" t="s">
        <v>182</v>
      </c>
      <c r="C189" s="165"/>
      <c r="D189" s="56"/>
      <c r="E189" s="64"/>
      <c r="F189" s="64"/>
      <c r="G189" s="743"/>
      <c r="H189" s="39"/>
      <c r="I189" s="742"/>
      <c r="J189" s="226"/>
      <c r="K189" s="442"/>
      <c r="L189" s="478"/>
    </row>
    <row r="190" spans="1:12" ht="21" x14ac:dyDescent="0.4">
      <c r="A190" s="91">
        <v>25</v>
      </c>
      <c r="B190" s="40" t="s">
        <v>138</v>
      </c>
      <c r="C190" s="40" t="s">
        <v>106</v>
      </c>
      <c r="D190" s="40" t="s">
        <v>204</v>
      </c>
      <c r="E190" s="744"/>
      <c r="F190" s="744"/>
      <c r="G190" s="744">
        <v>250000</v>
      </c>
      <c r="H190" s="744">
        <v>250000</v>
      </c>
      <c r="I190" s="745"/>
      <c r="J190" s="27" t="s">
        <v>3522</v>
      </c>
      <c r="K190" s="47" t="s">
        <v>111</v>
      </c>
      <c r="L190" s="6" t="s">
        <v>94</v>
      </c>
    </row>
    <row r="191" spans="1:12" ht="21" x14ac:dyDescent="0.4">
      <c r="A191" s="54"/>
      <c r="B191" s="47" t="s">
        <v>205</v>
      </c>
      <c r="C191" s="38" t="s">
        <v>108</v>
      </c>
      <c r="D191" s="38" t="s">
        <v>206</v>
      </c>
      <c r="E191" s="54"/>
      <c r="F191" s="54"/>
      <c r="G191" s="54" t="s">
        <v>118</v>
      </c>
      <c r="H191" s="54" t="s">
        <v>118</v>
      </c>
      <c r="I191" s="741"/>
      <c r="J191" s="27" t="s">
        <v>3523</v>
      </c>
      <c r="K191" s="47" t="s">
        <v>112</v>
      </c>
      <c r="L191" s="6"/>
    </row>
    <row r="192" spans="1:12" ht="21" x14ac:dyDescent="0.4">
      <c r="A192" s="58"/>
      <c r="B192" s="162" t="s">
        <v>207</v>
      </c>
      <c r="C192" s="43"/>
      <c r="D192" s="43" t="s">
        <v>203</v>
      </c>
      <c r="E192" s="44"/>
      <c r="F192" s="44"/>
      <c r="G192" s="44"/>
      <c r="H192" s="43"/>
      <c r="I192" s="742"/>
      <c r="J192" s="50" t="s">
        <v>3524</v>
      </c>
      <c r="K192" s="183" t="s">
        <v>113</v>
      </c>
      <c r="L192" s="9"/>
    </row>
    <row r="193" spans="1:12" ht="21" x14ac:dyDescent="0.4">
      <c r="A193" s="138">
        <v>26</v>
      </c>
      <c r="B193" s="90" t="s">
        <v>138</v>
      </c>
      <c r="C193" s="90" t="s">
        <v>106</v>
      </c>
      <c r="D193" s="90" t="s">
        <v>200</v>
      </c>
      <c r="E193" s="76"/>
      <c r="F193" s="76"/>
      <c r="G193" s="1110"/>
      <c r="H193" s="1110">
        <v>250000</v>
      </c>
      <c r="I193" s="741"/>
      <c r="J193" s="27" t="s">
        <v>3522</v>
      </c>
      <c r="K193" s="112" t="s">
        <v>1228</v>
      </c>
      <c r="L193" s="5" t="s">
        <v>94</v>
      </c>
    </row>
    <row r="194" spans="1:12" ht="21" x14ac:dyDescent="0.4">
      <c r="A194" s="173"/>
      <c r="B194" s="90" t="s">
        <v>208</v>
      </c>
      <c r="C194" s="90" t="s">
        <v>108</v>
      </c>
      <c r="D194" s="90" t="s">
        <v>209</v>
      </c>
      <c r="E194" s="76"/>
      <c r="F194" s="76"/>
      <c r="G194" s="1111"/>
      <c r="H194" s="1111" t="s">
        <v>118</v>
      </c>
      <c r="I194" s="741"/>
      <c r="J194" s="27" t="s">
        <v>3523</v>
      </c>
      <c r="K194" s="112" t="s">
        <v>1229</v>
      </c>
      <c r="L194" s="1059"/>
    </row>
    <row r="195" spans="1:12" ht="21" x14ac:dyDescent="0.4">
      <c r="A195" s="173"/>
      <c r="B195" s="90" t="s">
        <v>210</v>
      </c>
      <c r="C195" s="90"/>
      <c r="D195" s="90" t="s">
        <v>211</v>
      </c>
      <c r="E195" s="76"/>
      <c r="F195" s="76"/>
      <c r="G195" s="1111"/>
      <c r="H195" s="1111"/>
      <c r="I195" s="741"/>
      <c r="J195" s="27" t="s">
        <v>3524</v>
      </c>
      <c r="K195" s="112" t="s">
        <v>1230</v>
      </c>
      <c r="L195" s="1059"/>
    </row>
    <row r="196" spans="1:12" ht="21" x14ac:dyDescent="0.4">
      <c r="A196" s="87"/>
      <c r="B196" s="165"/>
      <c r="C196" s="165"/>
      <c r="D196" s="165"/>
      <c r="E196" s="64"/>
      <c r="F196" s="63"/>
      <c r="G196" s="743"/>
      <c r="H196" s="165"/>
      <c r="I196" s="742"/>
      <c r="J196" s="226"/>
      <c r="K196" s="226" t="s">
        <v>1231</v>
      </c>
      <c r="L196" s="478"/>
    </row>
    <row r="197" spans="1:12" ht="21" x14ac:dyDescent="0.4">
      <c r="A197" s="55"/>
      <c r="B197" s="55"/>
      <c r="C197" s="55"/>
      <c r="D197" s="55"/>
      <c r="E197" s="607"/>
      <c r="F197" s="906">
        <v>48</v>
      </c>
      <c r="G197" s="100"/>
      <c r="H197" s="55"/>
      <c r="I197" s="907"/>
      <c r="J197" s="264"/>
      <c r="K197" s="95"/>
      <c r="L197" s="908"/>
    </row>
    <row r="198" spans="1:12" ht="21" x14ac:dyDescent="0.4">
      <c r="A198" s="1334" t="s">
        <v>33</v>
      </c>
      <c r="B198" s="1334"/>
      <c r="C198" s="1334"/>
      <c r="D198" s="1334"/>
      <c r="E198" s="1334"/>
      <c r="F198" s="1334"/>
      <c r="G198" s="1334"/>
      <c r="H198" s="1334"/>
      <c r="I198" s="1334"/>
      <c r="J198" s="1334"/>
      <c r="K198" s="1334"/>
      <c r="L198" s="1334"/>
    </row>
    <row r="199" spans="1:12" ht="21" x14ac:dyDescent="0.4">
      <c r="A199" s="1333" t="s">
        <v>34</v>
      </c>
      <c r="B199" s="1333"/>
      <c r="C199" s="1333"/>
      <c r="D199" s="1333"/>
      <c r="E199" s="1333"/>
      <c r="F199" s="1333"/>
      <c r="G199" s="1333"/>
      <c r="H199" s="1333"/>
      <c r="I199" s="1333"/>
      <c r="J199" s="1333"/>
      <c r="K199" s="1333"/>
      <c r="L199" s="1333"/>
    </row>
    <row r="200" spans="1:12" ht="21" x14ac:dyDescent="0.4">
      <c r="A200" s="1333" t="s">
        <v>2</v>
      </c>
      <c r="B200" s="1333"/>
      <c r="C200" s="1333"/>
      <c r="D200" s="1333"/>
      <c r="E200" s="1333"/>
      <c r="F200" s="1333"/>
      <c r="G200" s="1333"/>
      <c r="H200" s="1333"/>
      <c r="I200" s="1333"/>
      <c r="J200" s="1333"/>
      <c r="K200" s="1333"/>
      <c r="L200" s="1333"/>
    </row>
    <row r="201" spans="1:12" ht="21" x14ac:dyDescent="0.4">
      <c r="A201" s="1333" t="s">
        <v>3</v>
      </c>
      <c r="B201" s="1333"/>
      <c r="C201" s="1333"/>
      <c r="D201" s="1333"/>
      <c r="E201" s="1333"/>
      <c r="F201" s="1333"/>
      <c r="G201" s="1333"/>
      <c r="H201" s="1333"/>
      <c r="I201" s="1333"/>
      <c r="J201" s="1333"/>
      <c r="K201" s="1333"/>
      <c r="L201" s="1333"/>
    </row>
    <row r="202" spans="1:12" ht="21" x14ac:dyDescent="0.4">
      <c r="A202" s="19" t="s">
        <v>35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1:12" ht="21" x14ac:dyDescent="0.4">
      <c r="A203" s="19" t="s">
        <v>36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21" x14ac:dyDescent="0.4">
      <c r="A204" s="19"/>
      <c r="B204" s="19" t="s">
        <v>37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1:12" ht="21" x14ac:dyDescent="0.4">
      <c r="A205" s="19"/>
      <c r="B205" s="19" t="s">
        <v>19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1:12" ht="18" x14ac:dyDescent="0.35">
      <c r="A206" s="349" t="s">
        <v>38</v>
      </c>
      <c r="B206" s="350" t="s">
        <v>7</v>
      </c>
      <c r="C206" s="350" t="s">
        <v>39</v>
      </c>
      <c r="D206" s="350" t="s">
        <v>57</v>
      </c>
      <c r="E206" s="1331" t="s">
        <v>1244</v>
      </c>
      <c r="F206" s="1332"/>
      <c r="G206" s="1332"/>
      <c r="H206" s="1332"/>
      <c r="I206" s="351"/>
      <c r="J206" s="352" t="s">
        <v>1245</v>
      </c>
      <c r="K206" s="353" t="s">
        <v>1246</v>
      </c>
      <c r="L206" s="350" t="s">
        <v>45</v>
      </c>
    </row>
    <row r="207" spans="1:12" ht="18" x14ac:dyDescent="0.35">
      <c r="A207" s="355"/>
      <c r="B207" s="359"/>
      <c r="C207" s="356"/>
      <c r="D207" s="889" t="s">
        <v>1247</v>
      </c>
      <c r="E207" s="356">
        <v>2561</v>
      </c>
      <c r="F207" s="356">
        <v>2562</v>
      </c>
      <c r="G207" s="358">
        <v>2563</v>
      </c>
      <c r="H207" s="460">
        <v>2564</v>
      </c>
      <c r="I207" s="460">
        <v>2565</v>
      </c>
      <c r="J207" s="888" t="s">
        <v>1248</v>
      </c>
      <c r="K207" s="356" t="s">
        <v>44</v>
      </c>
      <c r="L207" s="359" t="s">
        <v>46</v>
      </c>
    </row>
    <row r="208" spans="1:12" ht="18" x14ac:dyDescent="0.35">
      <c r="A208" s="360"/>
      <c r="B208" s="360"/>
      <c r="C208" s="361"/>
      <c r="D208" s="887"/>
      <c r="E208" s="362" t="s">
        <v>14</v>
      </c>
      <c r="F208" s="362" t="s">
        <v>14</v>
      </c>
      <c r="G208" s="362" t="s">
        <v>14</v>
      </c>
      <c r="H208" s="362" t="s">
        <v>14</v>
      </c>
      <c r="I208" s="365" t="s">
        <v>14</v>
      </c>
      <c r="J208" s="891"/>
      <c r="K208" s="362"/>
      <c r="L208" s="890"/>
    </row>
    <row r="209" spans="1:12" ht="21" x14ac:dyDescent="0.4">
      <c r="A209" s="37">
        <v>27</v>
      </c>
      <c r="B209" s="38" t="s">
        <v>114</v>
      </c>
      <c r="C209" s="40" t="s">
        <v>106</v>
      </c>
      <c r="D209" s="37" t="s">
        <v>184</v>
      </c>
      <c r="E209" s="430">
        <v>970000</v>
      </c>
      <c r="F209" s="42"/>
      <c r="G209" s="167"/>
      <c r="H209" s="103">
        <v>970000</v>
      </c>
      <c r="I209" s="99"/>
      <c r="J209" s="27" t="s">
        <v>3522</v>
      </c>
      <c r="K209" s="27" t="s">
        <v>1228</v>
      </c>
      <c r="L209" s="6" t="s">
        <v>94</v>
      </c>
    </row>
    <row r="210" spans="1:12" ht="21" x14ac:dyDescent="0.4">
      <c r="A210" s="37"/>
      <c r="B210" s="37" t="s">
        <v>212</v>
      </c>
      <c r="C210" s="38" t="s">
        <v>108</v>
      </c>
      <c r="D210" s="37" t="s">
        <v>199</v>
      </c>
      <c r="E210" s="54" t="s">
        <v>118</v>
      </c>
      <c r="F210" s="42"/>
      <c r="G210" s="92"/>
      <c r="H210" s="54" t="s">
        <v>118</v>
      </c>
      <c r="I210" s="4"/>
      <c r="J210" s="27" t="s">
        <v>3523</v>
      </c>
      <c r="K210" s="27" t="s">
        <v>1229</v>
      </c>
      <c r="L210" s="6"/>
    </row>
    <row r="211" spans="1:12" ht="21" x14ac:dyDescent="0.4">
      <c r="A211" s="37"/>
      <c r="B211" s="37" t="s">
        <v>213</v>
      </c>
      <c r="C211" s="55"/>
      <c r="D211" s="37" t="s">
        <v>4140</v>
      </c>
      <c r="E211" s="42"/>
      <c r="F211" s="42"/>
      <c r="G211" s="92"/>
      <c r="H211" s="27"/>
      <c r="I211" s="4"/>
      <c r="J211" s="27" t="s">
        <v>3524</v>
      </c>
      <c r="K211" s="27" t="s">
        <v>1230</v>
      </c>
      <c r="L211" s="6"/>
    </row>
    <row r="212" spans="1:12" ht="21" x14ac:dyDescent="0.4">
      <c r="A212" s="39"/>
      <c r="B212" s="39"/>
      <c r="C212" s="59"/>
      <c r="D212" s="39"/>
      <c r="E212" s="44"/>
      <c r="F212" s="44"/>
      <c r="G212" s="93"/>
      <c r="H212" s="50"/>
      <c r="I212" s="68"/>
      <c r="J212" s="226"/>
      <c r="K212" s="50" t="s">
        <v>1231</v>
      </c>
      <c r="L212" s="9"/>
    </row>
    <row r="213" spans="1:12" ht="21" x14ac:dyDescent="0.4">
      <c r="A213" s="37">
        <v>28</v>
      </c>
      <c r="B213" s="38" t="s">
        <v>114</v>
      </c>
      <c r="C213" s="38" t="s">
        <v>106</v>
      </c>
      <c r="D213" s="37" t="s">
        <v>184</v>
      </c>
      <c r="E213" s="57"/>
      <c r="F213" s="61">
        <v>500000</v>
      </c>
      <c r="G213" s="61">
        <v>500000</v>
      </c>
      <c r="H213" s="27"/>
      <c r="I213" s="4"/>
      <c r="J213" s="27" t="s">
        <v>3522</v>
      </c>
      <c r="K213" s="112" t="s">
        <v>1228</v>
      </c>
      <c r="L213" s="6" t="s">
        <v>94</v>
      </c>
    </row>
    <row r="214" spans="1:12" ht="21" x14ac:dyDescent="0.4">
      <c r="A214" s="37"/>
      <c r="B214" s="37" t="s">
        <v>3974</v>
      </c>
      <c r="C214" s="38" t="s">
        <v>108</v>
      </c>
      <c r="D214" s="37" t="s">
        <v>199</v>
      </c>
      <c r="E214" s="54"/>
      <c r="F214" s="42" t="s">
        <v>118</v>
      </c>
      <c r="G214" s="42" t="s">
        <v>118</v>
      </c>
      <c r="H214" s="27"/>
      <c r="I214" s="4"/>
      <c r="J214" s="27" t="s">
        <v>3523</v>
      </c>
      <c r="K214" s="112" t="s">
        <v>1229</v>
      </c>
      <c r="L214" s="6"/>
    </row>
    <row r="215" spans="1:12" ht="21" x14ac:dyDescent="0.4">
      <c r="A215" s="37"/>
      <c r="B215" s="37" t="s">
        <v>3975</v>
      </c>
      <c r="C215" s="55"/>
      <c r="D215" s="37" t="s">
        <v>4141</v>
      </c>
      <c r="E215" s="42"/>
      <c r="F215" s="42"/>
      <c r="G215" s="42"/>
      <c r="H215" s="27"/>
      <c r="I215" s="4"/>
      <c r="J215" s="27" t="s">
        <v>3524</v>
      </c>
      <c r="K215" s="112" t="s">
        <v>1230</v>
      </c>
      <c r="L215" s="6"/>
    </row>
    <row r="216" spans="1:12" ht="21" x14ac:dyDescent="0.4">
      <c r="A216" s="39"/>
      <c r="B216" s="39"/>
      <c r="C216" s="59"/>
      <c r="D216" s="39"/>
      <c r="E216" s="44"/>
      <c r="F216" s="260"/>
      <c r="G216" s="93"/>
      <c r="H216" s="50"/>
      <c r="I216" s="68"/>
      <c r="J216" s="226"/>
      <c r="K216" s="226" t="s">
        <v>1231</v>
      </c>
      <c r="L216" s="9"/>
    </row>
    <row r="217" spans="1:12" ht="21" x14ac:dyDescent="0.4">
      <c r="A217" s="6">
        <v>29</v>
      </c>
      <c r="B217" s="37" t="s">
        <v>138</v>
      </c>
      <c r="C217" s="40" t="s">
        <v>106</v>
      </c>
      <c r="D217" s="38" t="s">
        <v>214</v>
      </c>
      <c r="E217" s="42"/>
      <c r="F217" s="45">
        <v>500000</v>
      </c>
      <c r="G217" s="12"/>
      <c r="H217" s="12"/>
      <c r="I217" s="2"/>
      <c r="J217" s="27" t="s">
        <v>3522</v>
      </c>
      <c r="K217" s="112" t="s">
        <v>1228</v>
      </c>
      <c r="L217" s="5" t="s">
        <v>94</v>
      </c>
    </row>
    <row r="218" spans="1:12" ht="21" x14ac:dyDescent="0.4">
      <c r="A218" s="6"/>
      <c r="B218" s="37" t="s">
        <v>215</v>
      </c>
      <c r="C218" s="38" t="s">
        <v>108</v>
      </c>
      <c r="D218" s="38" t="s">
        <v>216</v>
      </c>
      <c r="E218" s="42"/>
      <c r="F218" s="42" t="s">
        <v>118</v>
      </c>
      <c r="G218" s="4"/>
      <c r="H218" s="4"/>
      <c r="I218" s="4"/>
      <c r="J218" s="27" t="s">
        <v>3523</v>
      </c>
      <c r="K218" s="112" t="s">
        <v>1229</v>
      </c>
      <c r="L218" s="6"/>
    </row>
    <row r="219" spans="1:12" ht="21" x14ac:dyDescent="0.4">
      <c r="A219" s="6"/>
      <c r="B219" s="37"/>
      <c r="C219" s="55"/>
      <c r="D219" s="38"/>
      <c r="E219" s="42"/>
      <c r="F219" s="42"/>
      <c r="G219" s="4"/>
      <c r="H219" s="4"/>
      <c r="I219" s="4"/>
      <c r="J219" s="27" t="s">
        <v>3524</v>
      </c>
      <c r="K219" s="112" t="s">
        <v>1230</v>
      </c>
      <c r="L219" s="6"/>
    </row>
    <row r="220" spans="1:12" ht="21" x14ac:dyDescent="0.4">
      <c r="A220" s="9"/>
      <c r="B220" s="39"/>
      <c r="C220" s="59"/>
      <c r="D220" s="43"/>
      <c r="E220" s="44"/>
      <c r="F220" s="44"/>
      <c r="G220" s="68"/>
      <c r="H220" s="68"/>
      <c r="I220" s="68"/>
      <c r="J220" s="226"/>
      <c r="K220" s="226" t="s">
        <v>1231</v>
      </c>
      <c r="L220" s="9"/>
    </row>
    <row r="221" spans="1:12" ht="21" x14ac:dyDescent="0.4">
      <c r="A221" s="6">
        <v>30</v>
      </c>
      <c r="B221" s="37" t="s">
        <v>143</v>
      </c>
      <c r="C221" s="38" t="s">
        <v>106</v>
      </c>
      <c r="D221" s="37" t="s">
        <v>218</v>
      </c>
      <c r="E221" s="45"/>
      <c r="F221" s="224">
        <v>1000000</v>
      </c>
      <c r="G221" s="224">
        <v>1000000</v>
      </c>
      <c r="H221" s="111">
        <v>1000000</v>
      </c>
      <c r="I221" s="111">
        <v>1000000</v>
      </c>
      <c r="J221" s="27" t="s">
        <v>3522</v>
      </c>
      <c r="K221" s="112" t="s">
        <v>1233</v>
      </c>
      <c r="L221" s="6" t="s">
        <v>94</v>
      </c>
    </row>
    <row r="222" spans="1:12" ht="21" x14ac:dyDescent="0.4">
      <c r="A222" s="6"/>
      <c r="B222" s="37" t="s">
        <v>330</v>
      </c>
      <c r="C222" s="38" t="s">
        <v>108</v>
      </c>
      <c r="D222" s="37" t="s">
        <v>307</v>
      </c>
      <c r="E222" s="42"/>
      <c r="F222" s="13" t="s">
        <v>118</v>
      </c>
      <c r="G222" s="13" t="s">
        <v>118</v>
      </c>
      <c r="H222" s="13" t="s">
        <v>118</v>
      </c>
      <c r="I222" s="13" t="s">
        <v>118</v>
      </c>
      <c r="J222" s="27" t="s">
        <v>3523</v>
      </c>
      <c r="K222" s="112" t="s">
        <v>112</v>
      </c>
      <c r="L222" s="6"/>
    </row>
    <row r="223" spans="1:12" ht="21" x14ac:dyDescent="0.4">
      <c r="A223" s="9"/>
      <c r="B223" s="43" t="s">
        <v>1232</v>
      </c>
      <c r="C223" s="43"/>
      <c r="D223" s="39"/>
      <c r="E223" s="44"/>
      <c r="F223" s="909"/>
      <c r="G223" s="909"/>
      <c r="H223" s="68"/>
      <c r="I223" s="68"/>
      <c r="J223" s="50" t="s">
        <v>3524</v>
      </c>
      <c r="K223" s="226" t="s">
        <v>113</v>
      </c>
      <c r="L223" s="9"/>
    </row>
    <row r="224" spans="1:12" ht="21" x14ac:dyDescent="0.4">
      <c r="A224" s="7"/>
      <c r="B224" s="55"/>
      <c r="C224" s="55"/>
      <c r="D224" s="55"/>
      <c r="E224" s="607"/>
      <c r="F224" s="906">
        <v>49</v>
      </c>
      <c r="G224" s="908"/>
      <c r="H224" s="8"/>
      <c r="I224" s="8"/>
      <c r="J224" s="95"/>
      <c r="K224" s="264"/>
      <c r="L224" s="7"/>
    </row>
    <row r="225" spans="1:12" ht="21" x14ac:dyDescent="0.4">
      <c r="A225" s="1334" t="s">
        <v>33</v>
      </c>
      <c r="B225" s="1334"/>
      <c r="C225" s="1334"/>
      <c r="D225" s="1334"/>
      <c r="E225" s="1334"/>
      <c r="F225" s="1334"/>
      <c r="G225" s="1334"/>
      <c r="H225" s="1334"/>
      <c r="I225" s="1334"/>
      <c r="J225" s="1334"/>
      <c r="K225" s="1334"/>
      <c r="L225" s="1334"/>
    </row>
    <row r="226" spans="1:12" ht="21" x14ac:dyDescent="0.4">
      <c r="A226" s="1333" t="s">
        <v>34</v>
      </c>
      <c r="B226" s="1333"/>
      <c r="C226" s="1333"/>
      <c r="D226" s="1333"/>
      <c r="E226" s="1333"/>
      <c r="F226" s="1333"/>
      <c r="G226" s="1333"/>
      <c r="H226" s="1333"/>
      <c r="I226" s="1333"/>
      <c r="J226" s="1333"/>
      <c r="K226" s="1333"/>
      <c r="L226" s="1333"/>
    </row>
    <row r="227" spans="1:12" ht="21" x14ac:dyDescent="0.4">
      <c r="A227" s="1333" t="s">
        <v>2</v>
      </c>
      <c r="B227" s="1333"/>
      <c r="C227" s="1333"/>
      <c r="D227" s="1333"/>
      <c r="E227" s="1333"/>
      <c r="F227" s="1333"/>
      <c r="G227" s="1333"/>
      <c r="H227" s="1333"/>
      <c r="I227" s="1333"/>
      <c r="J227" s="1333"/>
      <c r="K227" s="1333"/>
      <c r="L227" s="1333"/>
    </row>
    <row r="228" spans="1:12" ht="21" x14ac:dyDescent="0.4">
      <c r="A228" s="1333" t="s">
        <v>3</v>
      </c>
      <c r="B228" s="1333"/>
      <c r="C228" s="1333"/>
      <c r="D228" s="1333"/>
      <c r="E228" s="1333"/>
      <c r="F228" s="1333"/>
      <c r="G228" s="1333"/>
      <c r="H228" s="1333"/>
      <c r="I228" s="1333"/>
      <c r="J228" s="1333"/>
      <c r="K228" s="1333"/>
      <c r="L228" s="1333"/>
    </row>
    <row r="229" spans="1:12" ht="21" x14ac:dyDescent="0.4">
      <c r="A229" s="19" t="s">
        <v>35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1:12" ht="21" x14ac:dyDescent="0.4">
      <c r="A230" s="19" t="s">
        <v>36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1:12" ht="21" x14ac:dyDescent="0.4">
      <c r="A231" s="19"/>
      <c r="B231" s="19" t="s">
        <v>37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1:12" ht="21" x14ac:dyDescent="0.4">
      <c r="A232" s="19"/>
      <c r="B232" s="19" t="s">
        <v>19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1:12" ht="18" x14ac:dyDescent="0.35">
      <c r="A233" s="349" t="s">
        <v>38</v>
      </c>
      <c r="B233" s="350" t="s">
        <v>7</v>
      </c>
      <c r="C233" s="350" t="s">
        <v>39</v>
      </c>
      <c r="D233" s="350" t="s">
        <v>57</v>
      </c>
      <c r="E233" s="1331" t="s">
        <v>1244</v>
      </c>
      <c r="F233" s="1332"/>
      <c r="G233" s="1332"/>
      <c r="H233" s="1332"/>
      <c r="I233" s="351"/>
      <c r="J233" s="352" t="s">
        <v>1245</v>
      </c>
      <c r="K233" s="353" t="s">
        <v>1246</v>
      </c>
      <c r="L233" s="350" t="s">
        <v>45</v>
      </c>
    </row>
    <row r="234" spans="1:12" ht="18" x14ac:dyDescent="0.35">
      <c r="A234" s="355"/>
      <c r="B234" s="359"/>
      <c r="C234" s="356"/>
      <c r="D234" s="889" t="s">
        <v>1247</v>
      </c>
      <c r="E234" s="356">
        <v>2561</v>
      </c>
      <c r="F234" s="356">
        <v>2562</v>
      </c>
      <c r="G234" s="358">
        <v>2563</v>
      </c>
      <c r="H234" s="460">
        <v>2564</v>
      </c>
      <c r="I234" s="460">
        <v>2565</v>
      </c>
      <c r="J234" s="888" t="s">
        <v>1248</v>
      </c>
      <c r="K234" s="356" t="s">
        <v>44</v>
      </c>
      <c r="L234" s="359" t="s">
        <v>46</v>
      </c>
    </row>
    <row r="235" spans="1:12" ht="18" x14ac:dyDescent="0.35">
      <c r="A235" s="360"/>
      <c r="B235" s="360"/>
      <c r="C235" s="361"/>
      <c r="D235" s="887"/>
      <c r="E235" s="362" t="s">
        <v>14</v>
      </c>
      <c r="F235" s="362" t="s">
        <v>14</v>
      </c>
      <c r="G235" s="362" t="s">
        <v>14</v>
      </c>
      <c r="H235" s="362" t="s">
        <v>14</v>
      </c>
      <c r="I235" s="365" t="s">
        <v>14</v>
      </c>
      <c r="J235" s="891"/>
      <c r="K235" s="362"/>
      <c r="L235" s="890"/>
    </row>
    <row r="236" spans="1:12" ht="21" x14ac:dyDescent="0.4">
      <c r="A236" s="6">
        <v>31</v>
      </c>
      <c r="B236" s="37" t="s">
        <v>138</v>
      </c>
      <c r="C236" s="38" t="s">
        <v>106</v>
      </c>
      <c r="D236" s="48" t="s">
        <v>220</v>
      </c>
      <c r="E236" s="45"/>
      <c r="F236" s="45">
        <v>500000</v>
      </c>
      <c r="G236" s="4"/>
      <c r="H236" s="45">
        <v>500000</v>
      </c>
      <c r="I236" s="4"/>
      <c r="J236" s="27" t="s">
        <v>3522</v>
      </c>
      <c r="K236" s="112" t="s">
        <v>1228</v>
      </c>
      <c r="L236" s="6" t="s">
        <v>94</v>
      </c>
    </row>
    <row r="237" spans="1:12" ht="21" x14ac:dyDescent="0.4">
      <c r="A237" s="6"/>
      <c r="B237" s="37" t="s">
        <v>221</v>
      </c>
      <c r="C237" s="38" t="s">
        <v>108</v>
      </c>
      <c r="D237" s="37" t="s">
        <v>222</v>
      </c>
      <c r="E237" s="42"/>
      <c r="F237" s="42" t="s">
        <v>118</v>
      </c>
      <c r="G237" s="4"/>
      <c r="H237" s="42" t="s">
        <v>118</v>
      </c>
      <c r="I237" s="4"/>
      <c r="J237" s="27" t="s">
        <v>3523</v>
      </c>
      <c r="K237" s="112" t="s">
        <v>1229</v>
      </c>
      <c r="L237" s="6"/>
    </row>
    <row r="238" spans="1:12" ht="21" x14ac:dyDescent="0.4">
      <c r="A238" s="6"/>
      <c r="B238" s="38" t="s">
        <v>223</v>
      </c>
      <c r="C238" s="38"/>
      <c r="D238" s="37" t="s">
        <v>224</v>
      </c>
      <c r="E238" s="42"/>
      <c r="F238" s="49"/>
      <c r="G238" s="4"/>
      <c r="H238" s="49"/>
      <c r="I238" s="4"/>
      <c r="J238" s="27" t="s">
        <v>3524</v>
      </c>
      <c r="K238" s="112" t="s">
        <v>1230</v>
      </c>
      <c r="L238" s="6"/>
    </row>
    <row r="239" spans="1:12" ht="21" x14ac:dyDescent="0.4">
      <c r="A239" s="9"/>
      <c r="B239" s="43"/>
      <c r="C239" s="43"/>
      <c r="D239" s="43" t="s">
        <v>225</v>
      </c>
      <c r="E239" s="44"/>
      <c r="F239" s="46"/>
      <c r="G239" s="68"/>
      <c r="H239" s="68"/>
      <c r="I239" s="68"/>
      <c r="J239" s="226"/>
      <c r="K239" s="226" t="s">
        <v>1231</v>
      </c>
      <c r="L239" s="9"/>
    </row>
    <row r="240" spans="1:12" ht="21" x14ac:dyDescent="0.4">
      <c r="A240" s="6">
        <v>32</v>
      </c>
      <c r="B240" s="37" t="s">
        <v>143</v>
      </c>
      <c r="C240" s="38" t="s">
        <v>106</v>
      </c>
      <c r="D240" s="37" t="s">
        <v>171</v>
      </c>
      <c r="E240" s="66"/>
      <c r="F240" s="49"/>
      <c r="G240" s="72">
        <v>1200000</v>
      </c>
      <c r="H240" s="4"/>
      <c r="I240" s="4"/>
      <c r="J240" s="27" t="s">
        <v>3522</v>
      </c>
      <c r="K240" s="112" t="s">
        <v>1233</v>
      </c>
      <c r="L240" s="51" t="s">
        <v>94</v>
      </c>
    </row>
    <row r="241" spans="1:12" ht="21" x14ac:dyDescent="0.4">
      <c r="A241" s="6"/>
      <c r="B241" s="37" t="s">
        <v>226</v>
      </c>
      <c r="C241" s="38" t="s">
        <v>108</v>
      </c>
      <c r="D241" s="37" t="s">
        <v>146</v>
      </c>
      <c r="E241" s="92"/>
      <c r="F241" s="49"/>
      <c r="G241" s="92" t="s">
        <v>118</v>
      </c>
      <c r="H241" s="4"/>
      <c r="I241" s="4"/>
      <c r="J241" s="27" t="s">
        <v>3523</v>
      </c>
      <c r="K241" s="48" t="s">
        <v>112</v>
      </c>
      <c r="L241" s="51"/>
    </row>
    <row r="242" spans="1:12" ht="21" x14ac:dyDescent="0.4">
      <c r="A242" s="9"/>
      <c r="B242" s="43" t="s">
        <v>227</v>
      </c>
      <c r="C242" s="43"/>
      <c r="D242" s="39" t="s">
        <v>4142</v>
      </c>
      <c r="E242" s="93"/>
      <c r="F242" s="46"/>
      <c r="G242" s="93"/>
      <c r="H242" s="68"/>
      <c r="I242" s="68"/>
      <c r="J242" s="50" t="s">
        <v>3524</v>
      </c>
      <c r="K242" s="183" t="s">
        <v>113</v>
      </c>
      <c r="L242" s="17"/>
    </row>
    <row r="243" spans="1:12" ht="21" x14ac:dyDescent="0.4">
      <c r="A243" s="6">
        <v>33</v>
      </c>
      <c r="B243" s="38" t="s">
        <v>114</v>
      </c>
      <c r="C243" s="38" t="s">
        <v>106</v>
      </c>
      <c r="D243" s="37" t="s">
        <v>228</v>
      </c>
      <c r="E243" s="66"/>
      <c r="F243" s="49"/>
      <c r="G243" s="49"/>
      <c r="H243" s="66">
        <v>500000</v>
      </c>
      <c r="I243" s="2"/>
      <c r="J243" s="27" t="s">
        <v>3522</v>
      </c>
      <c r="K243" s="112" t="s">
        <v>1228</v>
      </c>
      <c r="L243" s="51" t="s">
        <v>94</v>
      </c>
    </row>
    <row r="244" spans="1:12" ht="21" x14ac:dyDescent="0.4">
      <c r="A244" s="6"/>
      <c r="B244" s="38" t="s">
        <v>229</v>
      </c>
      <c r="C244" s="38" t="s">
        <v>108</v>
      </c>
      <c r="D244" s="37" t="s">
        <v>230</v>
      </c>
      <c r="E244" s="13"/>
      <c r="F244" s="49"/>
      <c r="G244" s="49"/>
      <c r="H244" s="13" t="s">
        <v>110</v>
      </c>
      <c r="I244" s="2"/>
      <c r="J244" s="27" t="s">
        <v>3523</v>
      </c>
      <c r="K244" s="112" t="s">
        <v>1229</v>
      </c>
      <c r="L244" s="51"/>
    </row>
    <row r="245" spans="1:12" ht="21" x14ac:dyDescent="0.4">
      <c r="A245" s="6"/>
      <c r="B245" s="38"/>
      <c r="C245" s="38"/>
      <c r="D245" s="37" t="s">
        <v>123</v>
      </c>
      <c r="E245" s="13"/>
      <c r="F245" s="49"/>
      <c r="G245" s="49"/>
      <c r="H245" s="13"/>
      <c r="I245" s="2"/>
      <c r="J245" s="27" t="s">
        <v>3524</v>
      </c>
      <c r="K245" s="112" t="s">
        <v>1230</v>
      </c>
      <c r="L245" s="51"/>
    </row>
    <row r="246" spans="1:12" ht="21" x14ac:dyDescent="0.4">
      <c r="A246" s="9"/>
      <c r="B246" s="43"/>
      <c r="C246" s="43"/>
      <c r="D246" s="39"/>
      <c r="E246" s="44"/>
      <c r="F246" s="46"/>
      <c r="G246" s="46"/>
      <c r="H246" s="50"/>
      <c r="I246" s="3"/>
      <c r="J246" s="226"/>
      <c r="K246" s="112" t="s">
        <v>1231</v>
      </c>
      <c r="L246" s="17"/>
    </row>
    <row r="247" spans="1:12" ht="21" x14ac:dyDescent="0.4">
      <c r="A247" s="6">
        <v>34</v>
      </c>
      <c r="B247" s="80" t="s">
        <v>191</v>
      </c>
      <c r="C247" s="106" t="s">
        <v>106</v>
      </c>
      <c r="D247" s="27" t="s">
        <v>126</v>
      </c>
      <c r="E247" s="13"/>
      <c r="F247" s="564">
        <v>21000000</v>
      </c>
      <c r="G247" s="23"/>
      <c r="H247" s="109">
        <v>21000000</v>
      </c>
      <c r="I247" s="2"/>
      <c r="J247" s="27" t="s">
        <v>3522</v>
      </c>
      <c r="K247" s="254" t="s">
        <v>1228</v>
      </c>
      <c r="L247" s="51" t="s">
        <v>94</v>
      </c>
    </row>
    <row r="248" spans="1:12" ht="21" x14ac:dyDescent="0.4">
      <c r="A248" s="6"/>
      <c r="B248" s="80" t="s">
        <v>193</v>
      </c>
      <c r="C248" s="49" t="s">
        <v>108</v>
      </c>
      <c r="D248" s="27" t="s">
        <v>231</v>
      </c>
      <c r="E248" s="13"/>
      <c r="F248" s="13" t="s">
        <v>118</v>
      </c>
      <c r="G248" s="2"/>
      <c r="H248" s="13" t="s">
        <v>118</v>
      </c>
      <c r="I248" s="2"/>
      <c r="J248" s="27" t="s">
        <v>3523</v>
      </c>
      <c r="K248" s="112" t="s">
        <v>1229</v>
      </c>
      <c r="L248" s="51"/>
    </row>
    <row r="249" spans="1:12" ht="21" x14ac:dyDescent="0.4">
      <c r="A249" s="6"/>
      <c r="B249" s="80" t="s">
        <v>195</v>
      </c>
      <c r="C249" s="49"/>
      <c r="D249" s="27" t="s">
        <v>146</v>
      </c>
      <c r="E249" s="13"/>
      <c r="F249" s="49"/>
      <c r="G249" s="2"/>
      <c r="H249" s="2"/>
      <c r="I249" s="2"/>
      <c r="J249" s="27" t="s">
        <v>3524</v>
      </c>
      <c r="K249" s="112" t="s">
        <v>1230</v>
      </c>
      <c r="L249" s="51"/>
    </row>
    <row r="250" spans="1:12" ht="21" x14ac:dyDescent="0.4">
      <c r="A250" s="9"/>
      <c r="B250" s="245" t="s">
        <v>232</v>
      </c>
      <c r="C250" s="46"/>
      <c r="D250" s="50"/>
      <c r="E250" s="16"/>
      <c r="F250" s="46"/>
      <c r="G250" s="3"/>
      <c r="H250" s="3"/>
      <c r="I250" s="3"/>
      <c r="J250" s="226"/>
      <c r="K250" s="50" t="s">
        <v>1231</v>
      </c>
      <c r="L250" s="17"/>
    </row>
    <row r="251" spans="1:12" ht="21" x14ac:dyDescent="0.4">
      <c r="A251" s="7"/>
      <c r="B251" s="264"/>
      <c r="C251" s="95"/>
      <c r="D251" s="95"/>
      <c r="E251" s="882"/>
      <c r="F251" s="541">
        <v>50</v>
      </c>
      <c r="G251" s="8"/>
      <c r="H251" s="8"/>
      <c r="I251" s="8"/>
      <c r="J251" s="264"/>
      <c r="K251" s="95"/>
      <c r="L251" s="882"/>
    </row>
    <row r="252" spans="1:12" ht="21" x14ac:dyDescent="0.4">
      <c r="A252" s="1334" t="s">
        <v>33</v>
      </c>
      <c r="B252" s="1334"/>
      <c r="C252" s="1334"/>
      <c r="D252" s="1334"/>
      <c r="E252" s="1334"/>
      <c r="F252" s="1334"/>
      <c r="G252" s="1334"/>
      <c r="H252" s="1334"/>
      <c r="I252" s="1334"/>
      <c r="J252" s="1334"/>
      <c r="K252" s="1334"/>
      <c r="L252" s="1334"/>
    </row>
    <row r="253" spans="1:12" ht="21" x14ac:dyDescent="0.4">
      <c r="A253" s="1333" t="s">
        <v>34</v>
      </c>
      <c r="B253" s="1333"/>
      <c r="C253" s="1333"/>
      <c r="D253" s="1333"/>
      <c r="E253" s="1333"/>
      <c r="F253" s="1333"/>
      <c r="G253" s="1333"/>
      <c r="H253" s="1333"/>
      <c r="I253" s="1333"/>
      <c r="J253" s="1333"/>
      <c r="K253" s="1333"/>
      <c r="L253" s="1333"/>
    </row>
    <row r="254" spans="1:12" ht="21" x14ac:dyDescent="0.4">
      <c r="A254" s="1333" t="s">
        <v>2</v>
      </c>
      <c r="B254" s="1333"/>
      <c r="C254" s="1333"/>
      <c r="D254" s="1333"/>
      <c r="E254" s="1333"/>
      <c r="F254" s="1333"/>
      <c r="G254" s="1333"/>
      <c r="H254" s="1333"/>
      <c r="I254" s="1333"/>
      <c r="J254" s="1333"/>
      <c r="K254" s="1333"/>
      <c r="L254" s="1333"/>
    </row>
    <row r="255" spans="1:12" ht="21" x14ac:dyDescent="0.4">
      <c r="A255" s="1333" t="s">
        <v>3</v>
      </c>
      <c r="B255" s="1333"/>
      <c r="C255" s="1333"/>
      <c r="D255" s="1333"/>
      <c r="E255" s="1333"/>
      <c r="F255" s="1333"/>
      <c r="G255" s="1333"/>
      <c r="H255" s="1333"/>
      <c r="I255" s="1333"/>
      <c r="J255" s="1333"/>
      <c r="K255" s="1333"/>
      <c r="L255" s="1333"/>
    </row>
    <row r="256" spans="1:12" ht="21" x14ac:dyDescent="0.4">
      <c r="A256" s="19" t="s">
        <v>35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1:12" ht="21" x14ac:dyDescent="0.4">
      <c r="A257" s="19" t="s">
        <v>36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1:12" ht="21" x14ac:dyDescent="0.4">
      <c r="A258" s="19"/>
      <c r="B258" s="19" t="s">
        <v>37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1:12" ht="21" x14ac:dyDescent="0.4">
      <c r="A259" s="19"/>
      <c r="B259" s="19" t="s">
        <v>19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1:12" ht="18" x14ac:dyDescent="0.35">
      <c r="A260" s="349" t="s">
        <v>38</v>
      </c>
      <c r="B260" s="350" t="s">
        <v>7</v>
      </c>
      <c r="C260" s="350" t="s">
        <v>39</v>
      </c>
      <c r="D260" s="350" t="s">
        <v>57</v>
      </c>
      <c r="E260" s="1331" t="s">
        <v>1244</v>
      </c>
      <c r="F260" s="1332"/>
      <c r="G260" s="1332"/>
      <c r="H260" s="1332"/>
      <c r="I260" s="351"/>
      <c r="J260" s="352" t="s">
        <v>1245</v>
      </c>
      <c r="K260" s="353" t="s">
        <v>1246</v>
      </c>
      <c r="L260" s="350" t="s">
        <v>45</v>
      </c>
    </row>
    <row r="261" spans="1:12" ht="18" x14ac:dyDescent="0.35">
      <c r="A261" s="355"/>
      <c r="B261" s="359"/>
      <c r="C261" s="356"/>
      <c r="D261" s="889" t="s">
        <v>1247</v>
      </c>
      <c r="E261" s="356">
        <v>2561</v>
      </c>
      <c r="F261" s="356">
        <v>2562</v>
      </c>
      <c r="G261" s="358">
        <v>2563</v>
      </c>
      <c r="H261" s="460">
        <v>2564</v>
      </c>
      <c r="I261" s="460">
        <v>2565</v>
      </c>
      <c r="J261" s="888" t="s">
        <v>1248</v>
      </c>
      <c r="K261" s="356" t="s">
        <v>44</v>
      </c>
      <c r="L261" s="359" t="s">
        <v>46</v>
      </c>
    </row>
    <row r="262" spans="1:12" ht="18" x14ac:dyDescent="0.35">
      <c r="A262" s="360"/>
      <c r="B262" s="360"/>
      <c r="C262" s="361"/>
      <c r="D262" s="887"/>
      <c r="E262" s="362" t="s">
        <v>14</v>
      </c>
      <c r="F262" s="362" t="s">
        <v>14</v>
      </c>
      <c r="G262" s="362" t="s">
        <v>14</v>
      </c>
      <c r="H262" s="362" t="s">
        <v>14</v>
      </c>
      <c r="I262" s="365" t="s">
        <v>14</v>
      </c>
      <c r="J262" s="891"/>
      <c r="K262" s="362"/>
      <c r="L262" s="890"/>
    </row>
    <row r="263" spans="1:12" ht="21" x14ac:dyDescent="0.4">
      <c r="A263" s="6">
        <v>35</v>
      </c>
      <c r="B263" s="40" t="s">
        <v>143</v>
      </c>
      <c r="C263" s="40" t="s">
        <v>106</v>
      </c>
      <c r="D263" s="36" t="s">
        <v>171</v>
      </c>
      <c r="E263" s="41"/>
      <c r="F263" s="41"/>
      <c r="G263" s="345">
        <v>1010000</v>
      </c>
      <c r="H263" s="41">
        <v>1010000</v>
      </c>
      <c r="I263" s="41">
        <v>1010000</v>
      </c>
      <c r="J263" s="27" t="s">
        <v>3522</v>
      </c>
      <c r="K263" s="254" t="s">
        <v>1228</v>
      </c>
      <c r="L263" s="51" t="s">
        <v>94</v>
      </c>
    </row>
    <row r="264" spans="1:12" ht="21" x14ac:dyDescent="0.4">
      <c r="A264" s="6"/>
      <c r="B264" s="38" t="s">
        <v>233</v>
      </c>
      <c r="C264" s="38" t="s">
        <v>108</v>
      </c>
      <c r="D264" s="37" t="s">
        <v>230</v>
      </c>
      <c r="E264" s="42"/>
      <c r="F264" s="42"/>
      <c r="G264" s="42" t="s">
        <v>118</v>
      </c>
      <c r="H264" s="42" t="s">
        <v>118</v>
      </c>
      <c r="I264" s="42" t="s">
        <v>118</v>
      </c>
      <c r="J264" s="27" t="s">
        <v>3523</v>
      </c>
      <c r="K264" s="112" t="s">
        <v>1229</v>
      </c>
      <c r="L264" s="51"/>
    </row>
    <row r="265" spans="1:12" ht="21" x14ac:dyDescent="0.4">
      <c r="A265" s="6"/>
      <c r="B265" s="38" t="s">
        <v>234</v>
      </c>
      <c r="C265" s="38"/>
      <c r="D265" s="37" t="s">
        <v>4143</v>
      </c>
      <c r="E265" s="42"/>
      <c r="F265" s="42"/>
      <c r="G265" s="42"/>
      <c r="H265" s="42"/>
      <c r="I265" s="2"/>
      <c r="J265" s="27" t="s">
        <v>3524</v>
      </c>
      <c r="K265" s="112" t="s">
        <v>1230</v>
      </c>
      <c r="L265" s="51"/>
    </row>
    <row r="266" spans="1:12" ht="21" x14ac:dyDescent="0.4">
      <c r="A266" s="9"/>
      <c r="B266" s="43"/>
      <c r="C266" s="43"/>
      <c r="D266" s="39"/>
      <c r="E266" s="44"/>
      <c r="F266" s="46"/>
      <c r="G266" s="46"/>
      <c r="H266" s="50"/>
      <c r="I266" s="3"/>
      <c r="J266" s="226"/>
      <c r="K266" s="226" t="s">
        <v>1231</v>
      </c>
      <c r="L266" s="17"/>
    </row>
    <row r="267" spans="1:12" ht="18" x14ac:dyDescent="0.35">
      <c r="A267" s="51">
        <v>36</v>
      </c>
      <c r="B267" s="38" t="s">
        <v>235</v>
      </c>
      <c r="C267" s="38" t="s">
        <v>433</v>
      </c>
      <c r="D267" s="38" t="s">
        <v>171</v>
      </c>
      <c r="E267" s="45"/>
      <c r="F267" s="45">
        <v>590000</v>
      </c>
      <c r="G267" s="49"/>
      <c r="H267" s="27"/>
      <c r="I267" s="49"/>
      <c r="J267" s="27" t="s">
        <v>3522</v>
      </c>
      <c r="K267" s="47" t="s">
        <v>111</v>
      </c>
      <c r="L267" s="51" t="s">
        <v>94</v>
      </c>
    </row>
    <row r="268" spans="1:12" ht="18" x14ac:dyDescent="0.35">
      <c r="A268" s="51"/>
      <c r="B268" s="37" t="s">
        <v>2099</v>
      </c>
      <c r="C268" s="49" t="s">
        <v>435</v>
      </c>
      <c r="D268" s="38" t="s">
        <v>117</v>
      </c>
      <c r="E268" s="42"/>
      <c r="F268" s="42" t="s">
        <v>118</v>
      </c>
      <c r="G268" s="49"/>
      <c r="H268" s="27"/>
      <c r="I268" s="49"/>
      <c r="J268" s="27" t="s">
        <v>3523</v>
      </c>
      <c r="K268" s="47" t="s">
        <v>112</v>
      </c>
      <c r="L268" s="51"/>
    </row>
    <row r="269" spans="1:12" ht="18" x14ac:dyDescent="0.35">
      <c r="A269" s="51"/>
      <c r="B269" s="38" t="s">
        <v>2100</v>
      </c>
      <c r="C269" s="49" t="s">
        <v>128</v>
      </c>
      <c r="D269" s="38" t="s">
        <v>4144</v>
      </c>
      <c r="E269" s="42"/>
      <c r="F269" s="145"/>
      <c r="G269" s="49"/>
      <c r="H269" s="27"/>
      <c r="I269" s="49"/>
      <c r="J269" s="27" t="s">
        <v>3524</v>
      </c>
      <c r="K269" s="47" t="s">
        <v>113</v>
      </c>
      <c r="L269" s="51"/>
    </row>
    <row r="270" spans="1:12" ht="18" x14ac:dyDescent="0.35">
      <c r="A270" s="17"/>
      <c r="B270" s="46"/>
      <c r="C270" s="46"/>
      <c r="D270" s="43"/>
      <c r="E270" s="44"/>
      <c r="F270" s="566"/>
      <c r="G270" s="46"/>
      <c r="H270" s="50"/>
      <c r="I270" s="46"/>
      <c r="J270" s="226"/>
      <c r="K270" s="162"/>
      <c r="L270" s="17"/>
    </row>
    <row r="271" spans="1:12" ht="18" x14ac:dyDescent="0.35">
      <c r="A271" s="51">
        <v>37</v>
      </c>
      <c r="B271" s="37" t="s">
        <v>143</v>
      </c>
      <c r="C271" s="27" t="s">
        <v>130</v>
      </c>
      <c r="D271" s="110" t="s">
        <v>236</v>
      </c>
      <c r="E271" s="111"/>
      <c r="F271" s="224">
        <v>3800000</v>
      </c>
      <c r="G271" s="224">
        <v>5600000</v>
      </c>
      <c r="H271" s="27"/>
      <c r="I271" s="120"/>
      <c r="J271" s="27" t="s">
        <v>3522</v>
      </c>
      <c r="K271" s="254" t="s">
        <v>1228</v>
      </c>
      <c r="L271" s="51" t="s">
        <v>94</v>
      </c>
    </row>
    <row r="272" spans="1:12" ht="18" x14ac:dyDescent="0.35">
      <c r="A272" s="28"/>
      <c r="B272" s="48" t="s">
        <v>237</v>
      </c>
      <c r="C272" s="27" t="s">
        <v>238</v>
      </c>
      <c r="D272" s="110" t="s">
        <v>239</v>
      </c>
      <c r="E272" s="111"/>
      <c r="F272" s="111" t="s">
        <v>118</v>
      </c>
      <c r="G272" s="111" t="s">
        <v>118</v>
      </c>
      <c r="H272" s="27"/>
      <c r="I272" s="107"/>
      <c r="J272" s="27" t="s">
        <v>3523</v>
      </c>
      <c r="K272" s="112" t="s">
        <v>1229</v>
      </c>
      <c r="L272" s="911"/>
    </row>
    <row r="273" spans="1:12" ht="18" x14ac:dyDescent="0.35">
      <c r="A273" s="28"/>
      <c r="B273" s="48" t="s">
        <v>240</v>
      </c>
      <c r="C273" s="27" t="s">
        <v>241</v>
      </c>
      <c r="D273" s="110" t="s">
        <v>4138</v>
      </c>
      <c r="E273" s="111"/>
      <c r="F273" s="70"/>
      <c r="G273" s="70"/>
      <c r="H273" s="27"/>
      <c r="I273" s="107"/>
      <c r="J273" s="27" t="s">
        <v>3524</v>
      </c>
      <c r="K273" s="112" t="s">
        <v>1230</v>
      </c>
      <c r="L273" s="911"/>
    </row>
    <row r="274" spans="1:12" ht="18" x14ac:dyDescent="0.35">
      <c r="A274" s="32"/>
      <c r="B274" s="50"/>
      <c r="C274" s="50"/>
      <c r="D274" s="105"/>
      <c r="E274" s="113"/>
      <c r="F274" s="16"/>
      <c r="G274" s="69"/>
      <c r="H274" s="50"/>
      <c r="I274" s="121"/>
      <c r="J274" s="226"/>
      <c r="K274" s="226" t="s">
        <v>1231</v>
      </c>
      <c r="L274" s="488"/>
    </row>
    <row r="275" spans="1:12" ht="18" x14ac:dyDescent="0.35">
      <c r="A275" s="51">
        <v>38</v>
      </c>
      <c r="B275" s="37" t="s">
        <v>242</v>
      </c>
      <c r="C275" s="38" t="s">
        <v>106</v>
      </c>
      <c r="D275" s="38" t="s">
        <v>243</v>
      </c>
      <c r="E275" s="66"/>
      <c r="F275" s="72">
        <v>1000000</v>
      </c>
      <c r="G275" s="66"/>
      <c r="H275" s="71">
        <v>1000000</v>
      </c>
      <c r="I275" s="107"/>
      <c r="J275" s="27" t="s">
        <v>3522</v>
      </c>
      <c r="K275" s="254" t="s">
        <v>1228</v>
      </c>
      <c r="L275" s="51" t="s">
        <v>94</v>
      </c>
    </row>
    <row r="276" spans="1:12" ht="18" x14ac:dyDescent="0.35">
      <c r="A276" s="28"/>
      <c r="B276" s="37" t="s">
        <v>244</v>
      </c>
      <c r="C276" s="38" t="s">
        <v>108</v>
      </c>
      <c r="D276" s="38" t="s">
        <v>245</v>
      </c>
      <c r="E276" s="114"/>
      <c r="F276" s="479" t="s">
        <v>118</v>
      </c>
      <c r="G276" s="92"/>
      <c r="H276" s="479" t="s">
        <v>118</v>
      </c>
      <c r="I276" s="107"/>
      <c r="J276" s="27" t="s">
        <v>3523</v>
      </c>
      <c r="K276" s="112" t="s">
        <v>1229</v>
      </c>
      <c r="L276" s="911"/>
    </row>
    <row r="277" spans="1:12" ht="18" x14ac:dyDescent="0.35">
      <c r="A277" s="28"/>
      <c r="B277" s="37"/>
      <c r="C277" s="38"/>
      <c r="D277" s="38" t="s">
        <v>4145</v>
      </c>
      <c r="E277" s="114"/>
      <c r="F277" s="92"/>
      <c r="G277" s="92"/>
      <c r="H277" s="27"/>
      <c r="I277" s="107"/>
      <c r="J277" s="27" t="s">
        <v>3524</v>
      </c>
      <c r="K277" s="112" t="s">
        <v>1230</v>
      </c>
      <c r="L277" s="911"/>
    </row>
    <row r="278" spans="1:12" ht="18" x14ac:dyDescent="0.35">
      <c r="A278" s="32"/>
      <c r="B278" s="39"/>
      <c r="C278" s="43"/>
      <c r="D278" s="43"/>
      <c r="E278" s="115"/>
      <c r="F278" s="93"/>
      <c r="G278" s="93"/>
      <c r="H278" s="50"/>
      <c r="I278" s="121"/>
      <c r="J278" s="226"/>
      <c r="K278" s="226" t="s">
        <v>1231</v>
      </c>
      <c r="L278" s="488"/>
    </row>
    <row r="279" spans="1:12" ht="21" x14ac:dyDescent="0.35">
      <c r="A279" s="34"/>
      <c r="B279" s="55"/>
      <c r="C279" s="55"/>
      <c r="D279" s="55"/>
      <c r="E279" s="100"/>
      <c r="F279" s="910">
        <v>51</v>
      </c>
      <c r="G279" s="100"/>
      <c r="H279" s="95"/>
      <c r="I279" s="34"/>
      <c r="J279" s="34"/>
      <c r="K279" s="249"/>
      <c r="L279" s="34"/>
    </row>
    <row r="280" spans="1:12" ht="21" x14ac:dyDescent="0.4">
      <c r="A280" s="1334" t="s">
        <v>33</v>
      </c>
      <c r="B280" s="1334"/>
      <c r="C280" s="1334"/>
      <c r="D280" s="1334"/>
      <c r="E280" s="1334"/>
      <c r="F280" s="1334"/>
      <c r="G280" s="1334"/>
      <c r="H280" s="1334"/>
      <c r="I280" s="1334"/>
      <c r="J280" s="1334"/>
      <c r="K280" s="1334"/>
      <c r="L280" s="1334"/>
    </row>
    <row r="281" spans="1:12" ht="21" x14ac:dyDescent="0.4">
      <c r="A281" s="1333" t="s">
        <v>34</v>
      </c>
      <c r="B281" s="1333"/>
      <c r="C281" s="1333"/>
      <c r="D281" s="1333"/>
      <c r="E281" s="1333"/>
      <c r="F281" s="1333"/>
      <c r="G281" s="1333"/>
      <c r="H281" s="1333"/>
      <c r="I281" s="1333"/>
      <c r="J281" s="1333"/>
      <c r="K281" s="1333"/>
      <c r="L281" s="1333"/>
    </row>
    <row r="282" spans="1:12" ht="21" x14ac:dyDescent="0.4">
      <c r="A282" s="1333" t="s">
        <v>2</v>
      </c>
      <c r="B282" s="1333"/>
      <c r="C282" s="1333"/>
      <c r="D282" s="1333"/>
      <c r="E282" s="1333"/>
      <c r="F282" s="1333"/>
      <c r="G282" s="1333"/>
      <c r="H282" s="1333"/>
      <c r="I282" s="1333"/>
      <c r="J282" s="1333"/>
      <c r="K282" s="1333"/>
      <c r="L282" s="1333"/>
    </row>
    <row r="283" spans="1:12" ht="21" x14ac:dyDescent="0.4">
      <c r="A283" s="1333" t="s">
        <v>3</v>
      </c>
      <c r="B283" s="1333"/>
      <c r="C283" s="1333"/>
      <c r="D283" s="1333"/>
      <c r="E283" s="1333"/>
      <c r="F283" s="1333"/>
      <c r="G283" s="1333"/>
      <c r="H283" s="1333"/>
      <c r="I283" s="1333"/>
      <c r="J283" s="1333"/>
      <c r="K283" s="1333"/>
      <c r="L283" s="1333"/>
    </row>
    <row r="284" spans="1:12" ht="21" x14ac:dyDescent="0.4">
      <c r="A284" s="19" t="s">
        <v>35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1:12" ht="21" x14ac:dyDescent="0.4">
      <c r="A285" s="19" t="s">
        <v>36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1:12" ht="21" x14ac:dyDescent="0.4">
      <c r="A286" s="19"/>
      <c r="B286" s="19" t="s">
        <v>37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1:12" ht="21" x14ac:dyDescent="0.4">
      <c r="A287" s="19"/>
      <c r="B287" s="19" t="s">
        <v>19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1:12" ht="18" x14ac:dyDescent="0.35">
      <c r="A288" s="349" t="s">
        <v>38</v>
      </c>
      <c r="B288" s="350" t="s">
        <v>7</v>
      </c>
      <c r="C288" s="350" t="s">
        <v>39</v>
      </c>
      <c r="D288" s="350" t="s">
        <v>57</v>
      </c>
      <c r="E288" s="1331" t="s">
        <v>1244</v>
      </c>
      <c r="F288" s="1332"/>
      <c r="G288" s="1332"/>
      <c r="H288" s="1332"/>
      <c r="I288" s="351"/>
      <c r="J288" s="352" t="s">
        <v>1245</v>
      </c>
      <c r="K288" s="353" t="s">
        <v>1246</v>
      </c>
      <c r="L288" s="350" t="s">
        <v>45</v>
      </c>
    </row>
    <row r="289" spans="1:12" ht="18" x14ac:dyDescent="0.35">
      <c r="A289" s="355"/>
      <c r="B289" s="359"/>
      <c r="C289" s="356"/>
      <c r="D289" s="889" t="s">
        <v>1247</v>
      </c>
      <c r="E289" s="356">
        <v>2561</v>
      </c>
      <c r="F289" s="356">
        <v>2562</v>
      </c>
      <c r="G289" s="358">
        <v>2563</v>
      </c>
      <c r="H289" s="460">
        <v>2564</v>
      </c>
      <c r="I289" s="460">
        <v>2565</v>
      </c>
      <c r="J289" s="888" t="s">
        <v>1248</v>
      </c>
      <c r="K289" s="356" t="s">
        <v>44</v>
      </c>
      <c r="L289" s="359" t="s">
        <v>46</v>
      </c>
    </row>
    <row r="290" spans="1:12" ht="18" x14ac:dyDescent="0.35">
      <c r="A290" s="360"/>
      <c r="B290" s="360"/>
      <c r="C290" s="361"/>
      <c r="D290" s="887"/>
      <c r="E290" s="362" t="s">
        <v>14</v>
      </c>
      <c r="F290" s="362" t="s">
        <v>14</v>
      </c>
      <c r="G290" s="362" t="s">
        <v>14</v>
      </c>
      <c r="H290" s="362" t="s">
        <v>14</v>
      </c>
      <c r="I290" s="365" t="s">
        <v>14</v>
      </c>
      <c r="J290" s="891"/>
      <c r="K290" s="362"/>
      <c r="L290" s="890"/>
    </row>
    <row r="291" spans="1:12" ht="21" x14ac:dyDescent="0.4">
      <c r="A291" s="2">
        <v>39</v>
      </c>
      <c r="B291" s="37" t="s">
        <v>246</v>
      </c>
      <c r="C291" s="37" t="s">
        <v>106</v>
      </c>
      <c r="D291" s="37" t="s">
        <v>144</v>
      </c>
      <c r="E291" s="66"/>
      <c r="F291" s="66"/>
      <c r="G291" s="66">
        <v>450000</v>
      </c>
      <c r="H291" s="66">
        <v>450000</v>
      </c>
      <c r="I291" s="107"/>
      <c r="J291" s="27" t="s">
        <v>3522</v>
      </c>
      <c r="K291" s="248" t="s">
        <v>1228</v>
      </c>
      <c r="L291" s="51" t="s">
        <v>94</v>
      </c>
    </row>
    <row r="292" spans="1:12" ht="21" x14ac:dyDescent="0.4">
      <c r="A292" s="2"/>
      <c r="B292" s="49" t="s">
        <v>247</v>
      </c>
      <c r="C292" s="49" t="s">
        <v>248</v>
      </c>
      <c r="D292" s="38" t="s">
        <v>4146</v>
      </c>
      <c r="E292" s="92"/>
      <c r="F292" s="92"/>
      <c r="G292" s="92" t="s">
        <v>118</v>
      </c>
      <c r="H292" s="92" t="s">
        <v>118</v>
      </c>
      <c r="I292" s="107"/>
      <c r="J292" s="27" t="s">
        <v>3523</v>
      </c>
      <c r="K292" s="112" t="s">
        <v>1229</v>
      </c>
      <c r="L292" s="911"/>
    </row>
    <row r="293" spans="1:12" ht="21" x14ac:dyDescent="0.4">
      <c r="A293" s="2"/>
      <c r="B293" s="49" t="s">
        <v>234</v>
      </c>
      <c r="C293" s="49"/>
      <c r="D293" s="38"/>
      <c r="E293" s="92"/>
      <c r="F293" s="92"/>
      <c r="G293" s="92"/>
      <c r="H293" s="27"/>
      <c r="I293" s="107"/>
      <c r="J293" s="27" t="s">
        <v>3524</v>
      </c>
      <c r="K293" s="112" t="s">
        <v>1230</v>
      </c>
      <c r="L293" s="911"/>
    </row>
    <row r="294" spans="1:12" ht="21" x14ac:dyDescent="0.4">
      <c r="A294" s="3"/>
      <c r="B294" s="46"/>
      <c r="C294" s="46"/>
      <c r="D294" s="43"/>
      <c r="E294" s="93"/>
      <c r="F294" s="93"/>
      <c r="G294" s="93"/>
      <c r="H294" s="50"/>
      <c r="I294" s="121"/>
      <c r="J294" s="226"/>
      <c r="K294" s="226" t="s">
        <v>1231</v>
      </c>
      <c r="L294" s="488"/>
    </row>
    <row r="295" spans="1:12" ht="21" x14ac:dyDescent="0.4">
      <c r="A295" s="2">
        <v>40</v>
      </c>
      <c r="B295" s="38" t="s">
        <v>249</v>
      </c>
      <c r="C295" s="38" t="s">
        <v>106</v>
      </c>
      <c r="D295" s="38" t="s">
        <v>161</v>
      </c>
      <c r="E295" s="45"/>
      <c r="F295" s="49"/>
      <c r="G295" s="116">
        <v>150000</v>
      </c>
      <c r="H295" s="27"/>
      <c r="I295" s="107"/>
      <c r="J295" s="27" t="s">
        <v>3522</v>
      </c>
      <c r="K295" s="248" t="s">
        <v>1228</v>
      </c>
      <c r="L295" s="51" t="s">
        <v>94</v>
      </c>
    </row>
    <row r="296" spans="1:12" ht="21" x14ac:dyDescent="0.4">
      <c r="A296" s="2"/>
      <c r="B296" s="38" t="s">
        <v>250</v>
      </c>
      <c r="C296" s="38" t="s">
        <v>108</v>
      </c>
      <c r="D296" s="37" t="s">
        <v>117</v>
      </c>
      <c r="E296" s="45"/>
      <c r="F296" s="49"/>
      <c r="G296" s="116" t="s">
        <v>110</v>
      </c>
      <c r="H296" s="27"/>
      <c r="I296" s="107"/>
      <c r="J296" s="27" t="s">
        <v>3523</v>
      </c>
      <c r="K296" s="112" t="s">
        <v>1229</v>
      </c>
      <c r="L296" s="911"/>
    </row>
    <row r="297" spans="1:12" ht="21" x14ac:dyDescent="0.4">
      <c r="A297" s="2"/>
      <c r="B297" s="38"/>
      <c r="C297" s="38"/>
      <c r="D297" s="37" t="s">
        <v>251</v>
      </c>
      <c r="E297" s="45"/>
      <c r="F297" s="49"/>
      <c r="G297" s="116"/>
      <c r="H297" s="27"/>
      <c r="I297" s="107"/>
      <c r="J297" s="27" t="s">
        <v>3524</v>
      </c>
      <c r="K297" s="112" t="s">
        <v>1230</v>
      </c>
      <c r="L297" s="911"/>
    </row>
    <row r="298" spans="1:12" ht="21" x14ac:dyDescent="0.4">
      <c r="A298" s="3"/>
      <c r="B298" s="43"/>
      <c r="C298" s="43"/>
      <c r="D298" s="39"/>
      <c r="E298" s="117"/>
      <c r="F298" s="46"/>
      <c r="G298" s="118"/>
      <c r="H298" s="50"/>
      <c r="I298" s="121"/>
      <c r="J298" s="226"/>
      <c r="K298" s="226" t="s">
        <v>1231</v>
      </c>
      <c r="L298" s="488"/>
    </row>
    <row r="299" spans="1:12" ht="21" x14ac:dyDescent="0.4">
      <c r="A299" s="2">
        <v>41</v>
      </c>
      <c r="B299" s="38" t="s">
        <v>191</v>
      </c>
      <c r="C299" s="38" t="s">
        <v>106</v>
      </c>
      <c r="D299" s="38" t="s">
        <v>144</v>
      </c>
      <c r="E299" s="45"/>
      <c r="F299" s="49"/>
      <c r="G299" s="116"/>
      <c r="H299" s="81">
        <v>3000000</v>
      </c>
      <c r="I299" s="107"/>
      <c r="J299" s="27" t="s">
        <v>3522</v>
      </c>
      <c r="K299" s="248" t="s">
        <v>1228</v>
      </c>
      <c r="L299" s="51" t="s">
        <v>94</v>
      </c>
    </row>
    <row r="300" spans="1:12" ht="21" x14ac:dyDescent="0.4">
      <c r="A300" s="6"/>
      <c r="B300" s="38" t="s">
        <v>252</v>
      </c>
      <c r="C300" s="38" t="s">
        <v>108</v>
      </c>
      <c r="D300" s="37" t="s">
        <v>239</v>
      </c>
      <c r="E300" s="116"/>
      <c r="F300" s="49"/>
      <c r="G300" s="116"/>
      <c r="H300" s="116" t="s">
        <v>110</v>
      </c>
      <c r="I300" s="107"/>
      <c r="J300" s="27" t="s">
        <v>3523</v>
      </c>
      <c r="K300" s="112" t="s">
        <v>1229</v>
      </c>
      <c r="L300" s="911"/>
    </row>
    <row r="301" spans="1:12" ht="21" x14ac:dyDescent="0.4">
      <c r="A301" s="6"/>
      <c r="B301" s="38" t="s">
        <v>254</v>
      </c>
      <c r="C301" s="38"/>
      <c r="D301" s="37" t="s">
        <v>255</v>
      </c>
      <c r="E301" s="116"/>
      <c r="F301" s="49"/>
      <c r="G301" s="116"/>
      <c r="H301" s="116" t="s">
        <v>253</v>
      </c>
      <c r="I301" s="28"/>
      <c r="J301" s="27" t="s">
        <v>3524</v>
      </c>
      <c r="K301" s="112" t="s">
        <v>1230</v>
      </c>
      <c r="L301" s="911"/>
    </row>
    <row r="302" spans="1:12" ht="21" x14ac:dyDescent="0.4">
      <c r="A302" s="9"/>
      <c r="B302" s="43" t="s">
        <v>234</v>
      </c>
      <c r="C302" s="43"/>
      <c r="D302" s="39"/>
      <c r="E302" s="118"/>
      <c r="F302" s="46"/>
      <c r="G302" s="118"/>
      <c r="H302" s="50"/>
      <c r="I302" s="121"/>
      <c r="J302" s="226"/>
      <c r="K302" s="226" t="s">
        <v>1231</v>
      </c>
      <c r="L302" s="488"/>
    </row>
    <row r="303" spans="1:12" ht="21" x14ac:dyDescent="0.4">
      <c r="A303" s="731">
        <v>42</v>
      </c>
      <c r="B303" s="48" t="s">
        <v>256</v>
      </c>
      <c r="C303" s="38" t="s">
        <v>257</v>
      </c>
      <c r="D303" s="38" t="s">
        <v>258</v>
      </c>
      <c r="E303" s="38"/>
      <c r="F303" s="116">
        <v>250000</v>
      </c>
      <c r="G303" s="116">
        <v>250000</v>
      </c>
      <c r="H303" s="37"/>
      <c r="J303" s="27" t="s">
        <v>3522</v>
      </c>
      <c r="K303" s="254" t="s">
        <v>1233</v>
      </c>
      <c r="L303" s="51" t="s">
        <v>94</v>
      </c>
    </row>
    <row r="304" spans="1:12" ht="21" x14ac:dyDescent="0.4">
      <c r="A304" s="732"/>
      <c r="B304" s="48" t="s">
        <v>259</v>
      </c>
      <c r="C304" s="38" t="s">
        <v>260</v>
      </c>
      <c r="D304" s="38" t="s">
        <v>261</v>
      </c>
      <c r="E304" s="38"/>
      <c r="F304" s="42" t="s">
        <v>118</v>
      </c>
      <c r="G304" s="42" t="s">
        <v>118</v>
      </c>
      <c r="H304" s="37"/>
      <c r="I304" s="34"/>
      <c r="J304" s="27" t="s">
        <v>3523</v>
      </c>
      <c r="K304" s="112" t="s">
        <v>112</v>
      </c>
      <c r="L304" s="911"/>
    </row>
    <row r="305" spans="1:12" ht="21" x14ac:dyDescent="0.4">
      <c r="A305" s="190"/>
      <c r="B305" s="183" t="s">
        <v>234</v>
      </c>
      <c r="C305" s="43"/>
      <c r="D305" s="43"/>
      <c r="E305" s="43"/>
      <c r="F305" s="44"/>
      <c r="G305" s="44"/>
      <c r="H305" s="39"/>
      <c r="I305" s="31"/>
      <c r="J305" s="50" t="s">
        <v>3524</v>
      </c>
      <c r="K305" s="226" t="s">
        <v>113</v>
      </c>
      <c r="L305" s="488"/>
    </row>
    <row r="306" spans="1:12" ht="21" x14ac:dyDescent="0.4">
      <c r="A306" s="907"/>
      <c r="B306" s="102"/>
      <c r="C306" s="55"/>
      <c r="D306" s="55"/>
      <c r="E306" s="55"/>
      <c r="F306" s="906">
        <v>52</v>
      </c>
      <c r="G306" s="607"/>
      <c r="H306" s="55"/>
      <c r="I306" s="34"/>
      <c r="J306" s="264"/>
      <c r="K306" s="264"/>
      <c r="L306" s="912"/>
    </row>
    <row r="307" spans="1:12" ht="21" x14ac:dyDescent="0.4">
      <c r="A307" s="1334" t="s">
        <v>33</v>
      </c>
      <c r="B307" s="1334"/>
      <c r="C307" s="1334"/>
      <c r="D307" s="1334"/>
      <c r="E307" s="1334"/>
      <c r="F307" s="1334"/>
      <c r="G307" s="1334"/>
      <c r="H307" s="1334"/>
      <c r="I307" s="1334"/>
      <c r="J307" s="1334"/>
      <c r="K307" s="1334"/>
      <c r="L307" s="1334"/>
    </row>
    <row r="308" spans="1:12" ht="21" x14ac:dyDescent="0.4">
      <c r="A308" s="1333" t="s">
        <v>34</v>
      </c>
      <c r="B308" s="1333"/>
      <c r="C308" s="1333"/>
      <c r="D308" s="1333"/>
      <c r="E308" s="1333"/>
      <c r="F308" s="1333"/>
      <c r="G308" s="1333"/>
      <c r="H308" s="1333"/>
      <c r="I308" s="1333"/>
      <c r="J308" s="1333"/>
      <c r="K308" s="1333"/>
      <c r="L308" s="1333"/>
    </row>
    <row r="309" spans="1:12" ht="21" x14ac:dyDescent="0.4">
      <c r="A309" s="1333" t="s">
        <v>2</v>
      </c>
      <c r="B309" s="1333"/>
      <c r="C309" s="1333"/>
      <c r="D309" s="1333"/>
      <c r="E309" s="1333"/>
      <c r="F309" s="1333"/>
      <c r="G309" s="1333"/>
      <c r="H309" s="1333"/>
      <c r="I309" s="1333"/>
      <c r="J309" s="1333"/>
      <c r="K309" s="1333"/>
      <c r="L309" s="1333"/>
    </row>
    <row r="310" spans="1:12" ht="21" x14ac:dyDescent="0.4">
      <c r="A310" s="1333" t="s">
        <v>3</v>
      </c>
      <c r="B310" s="1333"/>
      <c r="C310" s="1333"/>
      <c r="D310" s="1333"/>
      <c r="E310" s="1333"/>
      <c r="F310" s="1333"/>
      <c r="G310" s="1333"/>
      <c r="H310" s="1333"/>
      <c r="I310" s="1333"/>
      <c r="J310" s="1333"/>
      <c r="K310" s="1333"/>
      <c r="L310" s="1333"/>
    </row>
    <row r="311" spans="1:12" ht="21" x14ac:dyDescent="0.4">
      <c r="A311" s="19" t="s">
        <v>35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1:12" ht="21" x14ac:dyDescent="0.4">
      <c r="A312" s="19" t="s">
        <v>36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1:12" ht="21" x14ac:dyDescent="0.4">
      <c r="A313" s="19"/>
      <c r="B313" s="19" t="s">
        <v>37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1:12" ht="21" x14ac:dyDescent="0.4">
      <c r="A314" s="19"/>
      <c r="B314" s="19" t="s">
        <v>19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1:12" ht="18" x14ac:dyDescent="0.35">
      <c r="A315" s="349" t="s">
        <v>38</v>
      </c>
      <c r="B315" s="350" t="s">
        <v>7</v>
      </c>
      <c r="C315" s="350" t="s">
        <v>39</v>
      </c>
      <c r="D315" s="350" t="s">
        <v>57</v>
      </c>
      <c r="E315" s="1331" t="s">
        <v>1244</v>
      </c>
      <c r="F315" s="1332"/>
      <c r="G315" s="1332"/>
      <c r="H315" s="1332"/>
      <c r="I315" s="351"/>
      <c r="J315" s="352" t="s">
        <v>1245</v>
      </c>
      <c r="K315" s="353" t="s">
        <v>1246</v>
      </c>
      <c r="L315" s="350" t="s">
        <v>45</v>
      </c>
    </row>
    <row r="316" spans="1:12" ht="18" x14ac:dyDescent="0.35">
      <c r="A316" s="355"/>
      <c r="B316" s="359"/>
      <c r="C316" s="356"/>
      <c r="D316" s="889" t="s">
        <v>1247</v>
      </c>
      <c r="E316" s="356">
        <v>2561</v>
      </c>
      <c r="F316" s="356">
        <v>2562</v>
      </c>
      <c r="G316" s="358">
        <v>2563</v>
      </c>
      <c r="H316" s="460">
        <v>2564</v>
      </c>
      <c r="I316" s="460">
        <v>2565</v>
      </c>
      <c r="J316" s="888" t="s">
        <v>1248</v>
      </c>
      <c r="K316" s="356" t="s">
        <v>44</v>
      </c>
      <c r="L316" s="359" t="s">
        <v>46</v>
      </c>
    </row>
    <row r="317" spans="1:12" ht="18" x14ac:dyDescent="0.35">
      <c r="A317" s="360"/>
      <c r="B317" s="360"/>
      <c r="C317" s="361"/>
      <c r="D317" s="887"/>
      <c r="E317" s="362" t="s">
        <v>14</v>
      </c>
      <c r="F317" s="362" t="s">
        <v>14</v>
      </c>
      <c r="G317" s="362" t="s">
        <v>14</v>
      </c>
      <c r="H317" s="362" t="s">
        <v>14</v>
      </c>
      <c r="I317" s="365" t="s">
        <v>14</v>
      </c>
      <c r="J317" s="891"/>
      <c r="K317" s="362"/>
      <c r="L317" s="890"/>
    </row>
    <row r="318" spans="1:12" ht="21" x14ac:dyDescent="0.4">
      <c r="A318" s="54">
        <v>43</v>
      </c>
      <c r="B318" s="27" t="s">
        <v>176</v>
      </c>
      <c r="C318" s="12" t="s">
        <v>106</v>
      </c>
      <c r="D318" s="38" t="s">
        <v>2102</v>
      </c>
      <c r="E318" s="2"/>
      <c r="F318" s="2"/>
      <c r="G318" s="720">
        <v>3000000</v>
      </c>
      <c r="H318" s="2"/>
      <c r="I318" s="2"/>
      <c r="J318" s="27" t="s">
        <v>3522</v>
      </c>
      <c r="K318" s="247" t="s">
        <v>1228</v>
      </c>
      <c r="L318" s="51" t="s">
        <v>94</v>
      </c>
    </row>
    <row r="319" spans="1:12" ht="21" x14ac:dyDescent="0.4">
      <c r="A319" s="37"/>
      <c r="B319" s="27" t="s">
        <v>3717</v>
      </c>
      <c r="C319" s="2" t="s">
        <v>264</v>
      </c>
      <c r="D319" s="38" t="s">
        <v>117</v>
      </c>
      <c r="E319" s="2"/>
      <c r="F319" s="2"/>
      <c r="G319" s="54" t="s">
        <v>118</v>
      </c>
      <c r="H319" s="2"/>
      <c r="I319" s="2"/>
      <c r="J319" s="27" t="s">
        <v>3523</v>
      </c>
      <c r="K319" s="112" t="s">
        <v>1229</v>
      </c>
      <c r="L319" s="6"/>
    </row>
    <row r="320" spans="1:12" ht="21" x14ac:dyDescent="0.4">
      <c r="A320" s="37"/>
      <c r="B320" s="27" t="s">
        <v>2101</v>
      </c>
      <c r="C320" s="2"/>
      <c r="D320" s="38" t="s">
        <v>262</v>
      </c>
      <c r="E320" s="2"/>
      <c r="F320" s="2"/>
      <c r="G320" s="2"/>
      <c r="H320" s="2"/>
      <c r="I320" s="2"/>
      <c r="J320" s="27" t="s">
        <v>3524</v>
      </c>
      <c r="K320" s="112" t="s">
        <v>1230</v>
      </c>
      <c r="L320" s="6"/>
    </row>
    <row r="321" spans="1:12" ht="21" x14ac:dyDescent="0.4">
      <c r="A321" s="3"/>
      <c r="B321" s="50" t="s">
        <v>234</v>
      </c>
      <c r="C321" s="3"/>
      <c r="D321" s="3"/>
      <c r="E321" s="3"/>
      <c r="F321" s="3"/>
      <c r="G321" s="3"/>
      <c r="H321" s="3"/>
      <c r="I321" s="3"/>
      <c r="J321" s="226"/>
      <c r="K321" s="226" t="s">
        <v>1231</v>
      </c>
      <c r="L321" s="9"/>
    </row>
    <row r="322" spans="1:12" ht="21" x14ac:dyDescent="0.4">
      <c r="A322" s="2">
        <v>44</v>
      </c>
      <c r="B322" s="27" t="s">
        <v>138</v>
      </c>
      <c r="C322" s="12" t="s">
        <v>106</v>
      </c>
      <c r="D322" s="20" t="s">
        <v>3123</v>
      </c>
      <c r="E322" s="2"/>
      <c r="F322" s="2"/>
      <c r="G322" s="129">
        <v>600000</v>
      </c>
      <c r="H322" s="2"/>
      <c r="I322" s="2"/>
      <c r="J322" s="27" t="s">
        <v>3522</v>
      </c>
      <c r="K322" s="247" t="s">
        <v>1228</v>
      </c>
      <c r="L322" s="51" t="s">
        <v>94</v>
      </c>
    </row>
    <row r="323" spans="1:12" ht="21" x14ac:dyDescent="0.4">
      <c r="A323" s="2"/>
      <c r="B323" s="27" t="s">
        <v>263</v>
      </c>
      <c r="C323" s="2" t="s">
        <v>264</v>
      </c>
      <c r="D323" s="2"/>
      <c r="E323" s="2"/>
      <c r="F323" s="2"/>
      <c r="G323" s="54" t="s">
        <v>118</v>
      </c>
      <c r="H323" s="2"/>
      <c r="I323" s="2"/>
      <c r="J323" s="27" t="s">
        <v>3523</v>
      </c>
      <c r="K323" s="112" t="s">
        <v>1229</v>
      </c>
      <c r="L323" s="6"/>
    </row>
    <row r="324" spans="1:12" ht="21" x14ac:dyDescent="0.4">
      <c r="A324" s="2"/>
      <c r="B324" s="27" t="s">
        <v>1234</v>
      </c>
      <c r="C324" s="2"/>
      <c r="D324" s="2"/>
      <c r="E324" s="2"/>
      <c r="F324" s="2"/>
      <c r="G324" s="2"/>
      <c r="H324" s="2"/>
      <c r="I324" s="2"/>
      <c r="J324" s="27" t="s">
        <v>3524</v>
      </c>
      <c r="K324" s="112" t="s">
        <v>1230</v>
      </c>
      <c r="L324" s="6"/>
    </row>
    <row r="325" spans="1:12" ht="21" x14ac:dyDescent="0.4">
      <c r="A325" s="3"/>
      <c r="B325" s="50"/>
      <c r="C325" s="3"/>
      <c r="D325" s="3"/>
      <c r="E325" s="3"/>
      <c r="F325" s="3"/>
      <c r="G325" s="3"/>
      <c r="H325" s="3"/>
      <c r="I325" s="3"/>
      <c r="J325" s="226"/>
      <c r="K325" s="226" t="s">
        <v>1231</v>
      </c>
      <c r="L325" s="9"/>
    </row>
    <row r="326" spans="1:12" ht="21" x14ac:dyDescent="0.4">
      <c r="A326" s="2">
        <v>45</v>
      </c>
      <c r="B326" s="27" t="s">
        <v>2020</v>
      </c>
      <c r="C326" s="12" t="s">
        <v>106</v>
      </c>
      <c r="D326" s="38" t="s">
        <v>3984</v>
      </c>
      <c r="E326" s="2"/>
      <c r="F326" s="304">
        <v>300000</v>
      </c>
      <c r="G326" s="720"/>
      <c r="H326" s="2"/>
      <c r="I326" s="2"/>
      <c r="J326" s="27" t="s">
        <v>3522</v>
      </c>
      <c r="K326" s="247" t="s">
        <v>1228</v>
      </c>
      <c r="L326" s="51" t="s">
        <v>94</v>
      </c>
    </row>
    <row r="327" spans="1:12" ht="21" x14ac:dyDescent="0.4">
      <c r="A327" s="2"/>
      <c r="B327" s="27" t="s">
        <v>3983</v>
      </c>
      <c r="C327" s="2" t="s">
        <v>264</v>
      </c>
      <c r="D327" s="89" t="s">
        <v>3997</v>
      </c>
      <c r="E327" s="2"/>
      <c r="F327" s="54" t="s">
        <v>118</v>
      </c>
      <c r="G327" s="54"/>
      <c r="H327" s="2"/>
      <c r="I327" s="2"/>
      <c r="J327" s="27" t="s">
        <v>3523</v>
      </c>
      <c r="K327" s="112" t="s">
        <v>1229</v>
      </c>
      <c r="L327" s="6"/>
    </row>
    <row r="328" spans="1:12" ht="21" x14ac:dyDescent="0.4">
      <c r="A328" s="2"/>
      <c r="B328" s="27" t="s">
        <v>234</v>
      </c>
      <c r="C328" s="2"/>
      <c r="D328" s="38" t="s">
        <v>3985</v>
      </c>
      <c r="E328" s="2"/>
      <c r="F328" s="2"/>
      <c r="G328" s="2"/>
      <c r="H328" s="2"/>
      <c r="I328" s="2"/>
      <c r="J328" s="27" t="s">
        <v>3524</v>
      </c>
      <c r="K328" s="112" t="s">
        <v>1230</v>
      </c>
      <c r="L328" s="6"/>
    </row>
    <row r="329" spans="1:12" ht="21" x14ac:dyDescent="0.4">
      <c r="A329" s="2"/>
      <c r="B329" s="27"/>
      <c r="C329" s="2"/>
      <c r="D329" s="89" t="s">
        <v>3998</v>
      </c>
      <c r="E329" s="2"/>
      <c r="F329" s="2"/>
      <c r="G329" s="2"/>
      <c r="H329" s="2"/>
      <c r="I329" s="2"/>
      <c r="J329" s="112"/>
      <c r="K329" s="112" t="s">
        <v>1231</v>
      </c>
      <c r="L329" s="6"/>
    </row>
    <row r="330" spans="1:12" ht="21" x14ac:dyDescent="0.4">
      <c r="A330" s="3"/>
      <c r="B330" s="27"/>
      <c r="C330" s="2"/>
      <c r="D330" s="20" t="s">
        <v>307</v>
      </c>
      <c r="E330" s="2"/>
      <c r="F330" s="2"/>
      <c r="G330" s="2"/>
      <c r="H330" s="2"/>
      <c r="I330" s="4"/>
      <c r="J330" s="3"/>
      <c r="K330" s="3"/>
      <c r="L330" s="6"/>
    </row>
    <row r="331" spans="1:12" ht="21" x14ac:dyDescent="0.4">
      <c r="A331" s="8"/>
      <c r="B331" s="205"/>
      <c r="C331" s="568"/>
      <c r="D331" s="568"/>
      <c r="E331" s="568"/>
      <c r="F331" s="568"/>
      <c r="G331" s="568"/>
      <c r="H331" s="568"/>
      <c r="I331" s="568"/>
      <c r="J331" s="8"/>
      <c r="K331" s="568"/>
      <c r="L331" s="568"/>
    </row>
    <row r="332" spans="1:12" ht="21" x14ac:dyDescent="0.4">
      <c r="A332" s="8"/>
      <c r="B332" s="95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ht="21" x14ac:dyDescent="0.4">
      <c r="A333" s="8"/>
      <c r="B333" s="95"/>
      <c r="C333" s="8"/>
      <c r="D333" s="8"/>
      <c r="E333" s="8"/>
      <c r="F333" s="913">
        <v>53</v>
      </c>
      <c r="G333" s="8"/>
      <c r="H333" s="8"/>
      <c r="I333" s="8"/>
      <c r="J333" s="8"/>
      <c r="K333" s="8"/>
      <c r="L333" s="8"/>
    </row>
    <row r="334" spans="1:12" ht="21" x14ac:dyDescent="0.4">
      <c r="A334" s="1334" t="s">
        <v>33</v>
      </c>
      <c r="B334" s="1334"/>
      <c r="C334" s="1334"/>
      <c r="D334" s="1334"/>
      <c r="E334" s="1334"/>
      <c r="F334" s="1334"/>
      <c r="G334" s="1334"/>
      <c r="H334" s="1334"/>
      <c r="I334" s="1334"/>
      <c r="J334" s="1334"/>
      <c r="K334" s="1334"/>
      <c r="L334" s="1334"/>
    </row>
    <row r="335" spans="1:12" ht="21" x14ac:dyDescent="0.4">
      <c r="A335" s="1333" t="s">
        <v>34</v>
      </c>
      <c r="B335" s="1333"/>
      <c r="C335" s="1333"/>
      <c r="D335" s="1333"/>
      <c r="E335" s="1333"/>
      <c r="F335" s="1333"/>
      <c r="G335" s="1333"/>
      <c r="H335" s="1333"/>
      <c r="I335" s="1333"/>
      <c r="J335" s="1333"/>
      <c r="K335" s="1333"/>
      <c r="L335" s="1333"/>
    </row>
    <row r="336" spans="1:12" ht="21" x14ac:dyDescent="0.4">
      <c r="A336" s="1333" t="s">
        <v>2</v>
      </c>
      <c r="B336" s="1333"/>
      <c r="C336" s="1333"/>
      <c r="D336" s="1333"/>
      <c r="E336" s="1333"/>
      <c r="F336" s="1333"/>
      <c r="G336" s="1333"/>
      <c r="H336" s="1333"/>
      <c r="I336" s="1333"/>
      <c r="J336" s="1333"/>
      <c r="K336" s="1333"/>
      <c r="L336" s="1333"/>
    </row>
    <row r="337" spans="1:12" ht="21" x14ac:dyDescent="0.4">
      <c r="A337" s="1333" t="s">
        <v>3</v>
      </c>
      <c r="B337" s="1333"/>
      <c r="C337" s="1333"/>
      <c r="D337" s="1333"/>
      <c r="E337" s="1333"/>
      <c r="F337" s="1333"/>
      <c r="G337" s="1333"/>
      <c r="H337" s="1333"/>
      <c r="I337" s="1333"/>
      <c r="J337" s="1333"/>
      <c r="K337" s="1333"/>
      <c r="L337" s="1333"/>
    </row>
    <row r="338" spans="1:12" ht="21" x14ac:dyDescent="0.4">
      <c r="A338" s="19" t="s">
        <v>35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1:12" ht="21" x14ac:dyDescent="0.4">
      <c r="A339" s="19" t="s">
        <v>36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1:12" ht="21" x14ac:dyDescent="0.4">
      <c r="A340" s="19"/>
      <c r="B340" s="19" t="s">
        <v>37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1:12" ht="21" x14ac:dyDescent="0.4">
      <c r="A341" s="19"/>
      <c r="B341" s="19" t="s">
        <v>19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1:12" ht="18" x14ac:dyDescent="0.35">
      <c r="A342" s="349" t="s">
        <v>38</v>
      </c>
      <c r="B342" s="350" t="s">
        <v>7</v>
      </c>
      <c r="C342" s="350" t="s">
        <v>39</v>
      </c>
      <c r="D342" s="350" t="s">
        <v>57</v>
      </c>
      <c r="E342" s="1331" t="s">
        <v>1244</v>
      </c>
      <c r="F342" s="1332"/>
      <c r="G342" s="1332"/>
      <c r="H342" s="1332"/>
      <c r="I342" s="351"/>
      <c r="J342" s="352" t="s">
        <v>1245</v>
      </c>
      <c r="K342" s="353" t="s">
        <v>1246</v>
      </c>
      <c r="L342" s="350" t="s">
        <v>45</v>
      </c>
    </row>
    <row r="343" spans="1:12" ht="18" x14ac:dyDescent="0.35">
      <c r="A343" s="355"/>
      <c r="B343" s="359"/>
      <c r="C343" s="356"/>
      <c r="D343" s="889" t="s">
        <v>1247</v>
      </c>
      <c r="E343" s="356">
        <v>2561</v>
      </c>
      <c r="F343" s="356">
        <v>2562</v>
      </c>
      <c r="G343" s="358">
        <v>2563</v>
      </c>
      <c r="H343" s="460">
        <v>2564</v>
      </c>
      <c r="I343" s="460">
        <v>2565</v>
      </c>
      <c r="J343" s="888" t="s">
        <v>1248</v>
      </c>
      <c r="K343" s="356" t="s">
        <v>44</v>
      </c>
      <c r="L343" s="359" t="s">
        <v>46</v>
      </c>
    </row>
    <row r="344" spans="1:12" ht="18" x14ac:dyDescent="0.35">
      <c r="A344" s="360"/>
      <c r="B344" s="360"/>
      <c r="C344" s="361"/>
      <c r="D344" s="887"/>
      <c r="E344" s="362" t="s">
        <v>14</v>
      </c>
      <c r="F344" s="362" t="s">
        <v>14</v>
      </c>
      <c r="G344" s="362" t="s">
        <v>14</v>
      </c>
      <c r="H344" s="362" t="s">
        <v>14</v>
      </c>
      <c r="I344" s="365" t="s">
        <v>14</v>
      </c>
      <c r="J344" s="891"/>
      <c r="K344" s="362"/>
      <c r="L344" s="890"/>
    </row>
    <row r="345" spans="1:12" ht="21" x14ac:dyDescent="0.4">
      <c r="A345" s="2">
        <v>46</v>
      </c>
      <c r="B345" s="27" t="s">
        <v>176</v>
      </c>
      <c r="C345" s="12" t="s">
        <v>106</v>
      </c>
      <c r="D345" s="2" t="s">
        <v>192</v>
      </c>
      <c r="E345" s="2"/>
      <c r="F345" s="2"/>
      <c r="G345" s="204">
        <v>350000</v>
      </c>
      <c r="H345" s="2"/>
      <c r="I345" s="2"/>
      <c r="J345" s="27" t="s">
        <v>3522</v>
      </c>
      <c r="K345" s="247" t="s">
        <v>1228</v>
      </c>
      <c r="L345" s="14" t="s">
        <v>94</v>
      </c>
    </row>
    <row r="346" spans="1:12" ht="21" x14ac:dyDescent="0.4">
      <c r="A346" s="2"/>
      <c r="B346" s="27" t="s">
        <v>2115</v>
      </c>
      <c r="C346" s="2" t="s">
        <v>264</v>
      </c>
      <c r="D346" s="2" t="s">
        <v>2117</v>
      </c>
      <c r="E346" s="2"/>
      <c r="F346" s="2"/>
      <c r="G346" s="42" t="s">
        <v>118</v>
      </c>
      <c r="H346" s="2"/>
      <c r="I346" s="2"/>
      <c r="J346" s="27" t="s">
        <v>3523</v>
      </c>
      <c r="K346" s="112" t="s">
        <v>1229</v>
      </c>
      <c r="L346" s="6"/>
    </row>
    <row r="347" spans="1:12" ht="21" x14ac:dyDescent="0.4">
      <c r="A347" s="2"/>
      <c r="B347" s="27" t="s">
        <v>2116</v>
      </c>
      <c r="C347" s="2" t="s">
        <v>1230</v>
      </c>
      <c r="D347" s="2" t="s">
        <v>2004</v>
      </c>
      <c r="E347" s="2"/>
      <c r="F347" s="2"/>
      <c r="G347" s="2"/>
      <c r="H347" s="2"/>
      <c r="I347" s="2"/>
      <c r="J347" s="27" t="s">
        <v>3524</v>
      </c>
      <c r="K347" s="112" t="s">
        <v>1230</v>
      </c>
      <c r="L347" s="6"/>
    </row>
    <row r="348" spans="1:12" ht="21" x14ac:dyDescent="0.4">
      <c r="A348" s="2"/>
      <c r="B348" s="27"/>
      <c r="C348" s="2"/>
      <c r="D348" s="2"/>
      <c r="E348" s="2"/>
      <c r="F348" s="2"/>
      <c r="G348" s="2"/>
      <c r="H348" s="2"/>
      <c r="I348" s="2"/>
      <c r="J348" s="112"/>
      <c r="K348" s="112" t="s">
        <v>1231</v>
      </c>
      <c r="L348" s="6"/>
    </row>
    <row r="349" spans="1:12" ht="21" x14ac:dyDescent="0.4">
      <c r="A349" s="3"/>
      <c r="B349" s="27"/>
      <c r="C349" s="2"/>
      <c r="D349" s="2"/>
      <c r="E349" s="2"/>
      <c r="F349" s="2"/>
      <c r="G349" s="2"/>
      <c r="H349" s="2"/>
      <c r="I349" s="2"/>
      <c r="J349" s="3"/>
      <c r="K349" s="3"/>
      <c r="L349" s="6"/>
    </row>
    <row r="350" spans="1:12" ht="21" x14ac:dyDescent="0.4">
      <c r="A350" s="2">
        <v>47</v>
      </c>
      <c r="B350" s="79" t="s">
        <v>3999</v>
      </c>
      <c r="C350" s="79" t="s">
        <v>850</v>
      </c>
      <c r="D350" s="79" t="s">
        <v>2110</v>
      </c>
      <c r="E350" s="562">
        <v>200000</v>
      </c>
      <c r="F350" s="79"/>
      <c r="G350" s="221">
        <v>200000</v>
      </c>
      <c r="H350" s="79"/>
      <c r="I350" s="79"/>
      <c r="J350" s="27" t="s">
        <v>3522</v>
      </c>
      <c r="K350" s="27" t="s">
        <v>2111</v>
      </c>
      <c r="L350" s="14" t="s">
        <v>94</v>
      </c>
    </row>
    <row r="351" spans="1:12" ht="21" x14ac:dyDescent="0.4">
      <c r="A351" s="2"/>
      <c r="B351" s="27" t="s">
        <v>4000</v>
      </c>
      <c r="C351" s="27" t="s">
        <v>853</v>
      </c>
      <c r="D351" s="27" t="s">
        <v>391</v>
      </c>
      <c r="E351" s="42" t="s">
        <v>118</v>
      </c>
      <c r="F351" s="27"/>
      <c r="G351" s="42" t="s">
        <v>118</v>
      </c>
      <c r="H351" s="27"/>
      <c r="I351" s="27"/>
      <c r="J351" s="27" t="s">
        <v>3523</v>
      </c>
      <c r="K351" s="27" t="s">
        <v>853</v>
      </c>
      <c r="L351" s="51"/>
    </row>
    <row r="352" spans="1:12" ht="21" x14ac:dyDescent="0.4">
      <c r="A352" s="2"/>
      <c r="B352" s="27" t="s">
        <v>234</v>
      </c>
      <c r="C352" s="27"/>
      <c r="D352" s="27" t="s">
        <v>2113</v>
      </c>
      <c r="E352" s="204"/>
      <c r="F352" s="27"/>
      <c r="G352" s="27"/>
      <c r="H352" s="27"/>
      <c r="I352" s="27"/>
      <c r="J352" s="27" t="s">
        <v>3524</v>
      </c>
      <c r="K352" s="27"/>
      <c r="L352" s="51"/>
    </row>
    <row r="353" spans="1:12" ht="21" x14ac:dyDescent="0.4">
      <c r="A353" s="3"/>
      <c r="B353" s="50"/>
      <c r="C353" s="50"/>
      <c r="D353" s="50" t="s">
        <v>2114</v>
      </c>
      <c r="E353" s="222"/>
      <c r="F353" s="50"/>
      <c r="G353" s="50"/>
      <c r="H353" s="50"/>
      <c r="I353" s="50"/>
      <c r="J353" s="50"/>
      <c r="K353" s="50"/>
      <c r="L353" s="17"/>
    </row>
    <row r="354" spans="1:12" ht="21" x14ac:dyDescent="0.4">
      <c r="A354" s="2">
        <v>48</v>
      </c>
      <c r="B354" s="27" t="s">
        <v>176</v>
      </c>
      <c r="C354" s="2" t="s">
        <v>106</v>
      </c>
      <c r="D354" s="38" t="s">
        <v>4003</v>
      </c>
      <c r="E354" s="2"/>
      <c r="F354" s="304"/>
      <c r="G354" s="337">
        <v>3000000</v>
      </c>
      <c r="H354" s="2"/>
      <c r="I354" s="2"/>
      <c r="J354" s="27" t="s">
        <v>3522</v>
      </c>
      <c r="K354" s="247" t="s">
        <v>1228</v>
      </c>
      <c r="L354" s="51" t="s">
        <v>94</v>
      </c>
    </row>
    <row r="355" spans="1:12" ht="21" x14ac:dyDescent="0.4">
      <c r="A355" s="2"/>
      <c r="B355" s="27" t="s">
        <v>4001</v>
      </c>
      <c r="C355" s="2" t="s">
        <v>264</v>
      </c>
      <c r="D355" s="89" t="s">
        <v>117</v>
      </c>
      <c r="E355" s="2"/>
      <c r="F355" s="54"/>
      <c r="G355" s="54" t="s">
        <v>118</v>
      </c>
      <c r="H355" s="2"/>
      <c r="I355" s="2"/>
      <c r="J355" s="27" t="s">
        <v>3523</v>
      </c>
      <c r="K355" s="112" t="s">
        <v>1229</v>
      </c>
      <c r="L355" s="6"/>
    </row>
    <row r="356" spans="1:12" ht="21" x14ac:dyDescent="0.4">
      <c r="A356" s="2"/>
      <c r="B356" s="27" t="s">
        <v>4002</v>
      </c>
      <c r="C356" s="2"/>
      <c r="D356" s="38" t="s">
        <v>307</v>
      </c>
      <c r="E356" s="2"/>
      <c r="F356" s="2"/>
      <c r="G356" s="2"/>
      <c r="H356" s="2"/>
      <c r="I356" s="2"/>
      <c r="J356" s="27" t="s">
        <v>3524</v>
      </c>
      <c r="K356" s="112" t="s">
        <v>1230</v>
      </c>
      <c r="L356" s="6"/>
    </row>
    <row r="357" spans="1:12" ht="21" x14ac:dyDescent="0.4">
      <c r="A357" s="2"/>
      <c r="B357" s="27" t="s">
        <v>234</v>
      </c>
      <c r="C357" s="2"/>
      <c r="D357" s="89"/>
      <c r="E357" s="2"/>
      <c r="F357" s="2"/>
      <c r="G357" s="2"/>
      <c r="H357" s="2"/>
      <c r="I357" s="2"/>
      <c r="J357" s="112"/>
      <c r="K357" s="112" t="s">
        <v>1231</v>
      </c>
      <c r="L357" s="6"/>
    </row>
    <row r="358" spans="1:12" ht="21" x14ac:dyDescent="0.4">
      <c r="A358" s="3"/>
      <c r="B358" s="50"/>
      <c r="C358" s="3"/>
      <c r="D358" s="253"/>
      <c r="E358" s="3"/>
      <c r="F358" s="3"/>
      <c r="G358" s="3"/>
      <c r="H358" s="3"/>
      <c r="I358" s="68"/>
      <c r="J358" s="3"/>
      <c r="K358" s="3"/>
      <c r="L358" s="9"/>
    </row>
    <row r="359" spans="1:12" ht="21" x14ac:dyDescent="0.4">
      <c r="A359" s="8"/>
      <c r="B359" s="95"/>
      <c r="C359" s="95"/>
      <c r="D359" s="95"/>
      <c r="E359" s="263"/>
      <c r="F359" s="913">
        <v>54</v>
      </c>
      <c r="G359" s="95"/>
      <c r="H359" s="95"/>
      <c r="I359" s="95"/>
      <c r="J359" s="95"/>
      <c r="K359" s="95"/>
      <c r="L359" s="95"/>
    </row>
    <row r="360" spans="1:12" ht="21" x14ac:dyDescent="0.4">
      <c r="A360" s="8"/>
      <c r="B360" s="95"/>
      <c r="C360" s="95"/>
      <c r="D360" s="95"/>
      <c r="E360" s="263"/>
      <c r="F360" s="913"/>
      <c r="G360" s="95"/>
      <c r="H360" s="95"/>
      <c r="I360" s="95"/>
      <c r="J360" s="95"/>
      <c r="K360" s="95"/>
      <c r="L360" s="95"/>
    </row>
    <row r="361" spans="1:12" ht="21" x14ac:dyDescent="0.4">
      <c r="A361" s="1334" t="s">
        <v>33</v>
      </c>
      <c r="B361" s="1334"/>
      <c r="C361" s="1334"/>
      <c r="D361" s="1334"/>
      <c r="E361" s="1334"/>
      <c r="F361" s="1334"/>
      <c r="G361" s="1334"/>
      <c r="H361" s="1334"/>
      <c r="I361" s="1334"/>
      <c r="J361" s="1334"/>
      <c r="K361" s="1334"/>
      <c r="L361" s="1334"/>
    </row>
    <row r="362" spans="1:12" ht="21" x14ac:dyDescent="0.4">
      <c r="A362" s="1333" t="s">
        <v>34</v>
      </c>
      <c r="B362" s="1333"/>
      <c r="C362" s="1333"/>
      <c r="D362" s="1333"/>
      <c r="E362" s="1333"/>
      <c r="F362" s="1333"/>
      <c r="G362" s="1333"/>
      <c r="H362" s="1333"/>
      <c r="I362" s="1333"/>
      <c r="J362" s="1333"/>
      <c r="K362" s="1333"/>
      <c r="L362" s="1333"/>
    </row>
    <row r="363" spans="1:12" ht="21" x14ac:dyDescent="0.4">
      <c r="A363" s="1333" t="s">
        <v>2</v>
      </c>
      <c r="B363" s="1333"/>
      <c r="C363" s="1333"/>
      <c r="D363" s="1333"/>
      <c r="E363" s="1333"/>
      <c r="F363" s="1333"/>
      <c r="G363" s="1333"/>
      <c r="H363" s="1333"/>
      <c r="I363" s="1333"/>
      <c r="J363" s="1333"/>
      <c r="K363" s="1333"/>
      <c r="L363" s="1333"/>
    </row>
    <row r="364" spans="1:12" ht="21" x14ac:dyDescent="0.4">
      <c r="A364" s="1333" t="s">
        <v>3</v>
      </c>
      <c r="B364" s="1333"/>
      <c r="C364" s="1333"/>
      <c r="D364" s="1333"/>
      <c r="E364" s="1333"/>
      <c r="F364" s="1333"/>
      <c r="G364" s="1333"/>
      <c r="H364" s="1333"/>
      <c r="I364" s="1333"/>
      <c r="J364" s="1333"/>
      <c r="K364" s="1333"/>
      <c r="L364" s="1333"/>
    </row>
    <row r="365" spans="1:12" ht="21" x14ac:dyDescent="0.4">
      <c r="A365" s="19" t="s">
        <v>35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1:12" ht="21" x14ac:dyDescent="0.4">
      <c r="A366" s="19" t="s">
        <v>36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1:12" ht="21" x14ac:dyDescent="0.4">
      <c r="A367" s="19"/>
      <c r="B367" s="19" t="s">
        <v>37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1:12" ht="21" x14ac:dyDescent="0.4">
      <c r="A368" s="19"/>
      <c r="B368" s="19" t="s">
        <v>19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1:12" ht="18" x14ac:dyDescent="0.35">
      <c r="A369" s="349" t="s">
        <v>38</v>
      </c>
      <c r="B369" s="350" t="s">
        <v>7</v>
      </c>
      <c r="C369" s="350" t="s">
        <v>39</v>
      </c>
      <c r="D369" s="350" t="s">
        <v>57</v>
      </c>
      <c r="E369" s="1331" t="s">
        <v>1244</v>
      </c>
      <c r="F369" s="1332"/>
      <c r="G369" s="1332"/>
      <c r="H369" s="1332"/>
      <c r="I369" s="351"/>
      <c r="J369" s="352" t="s">
        <v>1245</v>
      </c>
      <c r="K369" s="353" t="s">
        <v>1246</v>
      </c>
      <c r="L369" s="350" t="s">
        <v>45</v>
      </c>
    </row>
    <row r="370" spans="1:12" ht="18" x14ac:dyDescent="0.35">
      <c r="A370" s="355"/>
      <c r="B370" s="359"/>
      <c r="C370" s="356"/>
      <c r="D370" s="889" t="s">
        <v>1247</v>
      </c>
      <c r="E370" s="356">
        <v>2561</v>
      </c>
      <c r="F370" s="356">
        <v>2562</v>
      </c>
      <c r="G370" s="358">
        <v>2563</v>
      </c>
      <c r="H370" s="460">
        <v>2564</v>
      </c>
      <c r="I370" s="460">
        <v>2565</v>
      </c>
      <c r="J370" s="888" t="s">
        <v>1248</v>
      </c>
      <c r="K370" s="356" t="s">
        <v>44</v>
      </c>
      <c r="L370" s="359" t="s">
        <v>46</v>
      </c>
    </row>
    <row r="371" spans="1:12" ht="18" x14ac:dyDescent="0.35">
      <c r="A371" s="360"/>
      <c r="B371" s="360"/>
      <c r="C371" s="361"/>
      <c r="D371" s="887"/>
      <c r="E371" s="362" t="s">
        <v>14</v>
      </c>
      <c r="F371" s="362" t="s">
        <v>14</v>
      </c>
      <c r="G371" s="362" t="s">
        <v>14</v>
      </c>
      <c r="H371" s="362" t="s">
        <v>14</v>
      </c>
      <c r="I371" s="365" t="s">
        <v>14</v>
      </c>
      <c r="J371" s="891"/>
      <c r="K371" s="362"/>
      <c r="L371" s="890"/>
    </row>
    <row r="372" spans="1:12" ht="19.2" x14ac:dyDescent="0.35">
      <c r="A372" s="54">
        <v>49</v>
      </c>
      <c r="B372" s="37" t="s">
        <v>114</v>
      </c>
      <c r="C372" s="38" t="s">
        <v>108</v>
      </c>
      <c r="D372" s="38" t="s">
        <v>171</v>
      </c>
      <c r="E372" s="61">
        <v>650000</v>
      </c>
      <c r="F372" s="38"/>
      <c r="G372" s="38"/>
      <c r="H372" s="746"/>
      <c r="I372" s="746"/>
      <c r="J372" s="27" t="s">
        <v>3522</v>
      </c>
      <c r="K372" s="247" t="s">
        <v>1228</v>
      </c>
      <c r="L372" s="14" t="s">
        <v>94</v>
      </c>
    </row>
    <row r="373" spans="1:12" ht="21" x14ac:dyDescent="0.4">
      <c r="A373" s="54"/>
      <c r="B373" s="37" t="s">
        <v>3970</v>
      </c>
      <c r="C373" s="37"/>
      <c r="D373" s="37" t="s">
        <v>117</v>
      </c>
      <c r="E373" s="42" t="s">
        <v>118</v>
      </c>
      <c r="F373" s="38"/>
      <c r="G373" s="38"/>
      <c r="H373" s="747"/>
      <c r="I373" s="747"/>
      <c r="J373" s="27" t="s">
        <v>3523</v>
      </c>
      <c r="K373" s="112" t="s">
        <v>1229</v>
      </c>
      <c r="L373" s="6"/>
    </row>
    <row r="374" spans="1:12" ht="21" x14ac:dyDescent="0.4">
      <c r="A374" s="54"/>
      <c r="B374" s="37" t="s">
        <v>3971</v>
      </c>
      <c r="C374" s="38"/>
      <c r="D374" s="37" t="s">
        <v>123</v>
      </c>
      <c r="E374" s="42"/>
      <c r="F374" s="38"/>
      <c r="G374" s="38"/>
      <c r="H374" s="747"/>
      <c r="I374" s="747"/>
      <c r="J374" s="27" t="s">
        <v>3524</v>
      </c>
      <c r="K374" s="112" t="s">
        <v>1230</v>
      </c>
      <c r="L374" s="6"/>
    </row>
    <row r="375" spans="1:12" ht="21" x14ac:dyDescent="0.4">
      <c r="A375" s="58"/>
      <c r="B375" s="39"/>
      <c r="C375" s="43"/>
      <c r="D375" s="43"/>
      <c r="E375" s="58"/>
      <c r="F375" s="43"/>
      <c r="G375" s="43"/>
      <c r="H375" s="748"/>
      <c r="I375" s="748"/>
      <c r="J375" s="226"/>
      <c r="K375" s="226" t="s">
        <v>1231</v>
      </c>
      <c r="L375" s="6"/>
    </row>
    <row r="376" spans="1:12" ht="19.2" x14ac:dyDescent="0.35">
      <c r="A376" s="54">
        <v>50</v>
      </c>
      <c r="B376" s="37" t="s">
        <v>114</v>
      </c>
      <c r="C376" s="40" t="s">
        <v>106</v>
      </c>
      <c r="D376" s="38" t="s">
        <v>171</v>
      </c>
      <c r="E376" s="217">
        <v>3000000</v>
      </c>
      <c r="F376" s="38"/>
      <c r="G376" s="217">
        <v>3300000</v>
      </c>
      <c r="H376" s="747"/>
      <c r="I376" s="747"/>
      <c r="J376" s="27" t="s">
        <v>3522</v>
      </c>
      <c r="K376" s="247" t="s">
        <v>1228</v>
      </c>
      <c r="L376" s="14" t="s">
        <v>94</v>
      </c>
    </row>
    <row r="377" spans="1:12" ht="21" x14ac:dyDescent="0.4">
      <c r="A377" s="54"/>
      <c r="B377" s="38" t="s">
        <v>265</v>
      </c>
      <c r="C377" s="38" t="s">
        <v>108</v>
      </c>
      <c r="D377" s="38" t="s">
        <v>117</v>
      </c>
      <c r="E377" s="42" t="s">
        <v>266</v>
      </c>
      <c r="F377" s="38"/>
      <c r="G377" s="42" t="s">
        <v>266</v>
      </c>
      <c r="H377" s="747"/>
      <c r="I377" s="747"/>
      <c r="J377" s="27" t="s">
        <v>3523</v>
      </c>
      <c r="K377" s="112" t="s">
        <v>1229</v>
      </c>
      <c r="L377" s="6"/>
    </row>
    <row r="378" spans="1:12" ht="21" x14ac:dyDescent="0.4">
      <c r="A378" s="54"/>
      <c r="B378" s="38"/>
      <c r="C378" s="38"/>
      <c r="D378" s="38" t="s">
        <v>4147</v>
      </c>
      <c r="E378" s="42"/>
      <c r="F378" s="38"/>
      <c r="G378" s="38"/>
      <c r="H378" s="747"/>
      <c r="I378" s="747"/>
      <c r="J378" s="27" t="s">
        <v>3524</v>
      </c>
      <c r="K378" s="112" t="s">
        <v>1230</v>
      </c>
      <c r="L378" s="6"/>
    </row>
    <row r="379" spans="1:12" ht="21" x14ac:dyDescent="0.4">
      <c r="A379" s="58"/>
      <c r="B379" s="43"/>
      <c r="C379" s="43"/>
      <c r="D379" s="43"/>
      <c r="E379" s="44"/>
      <c r="F379" s="43"/>
      <c r="G379" s="43"/>
      <c r="H379" s="748"/>
      <c r="I379" s="748"/>
      <c r="J379" s="226"/>
      <c r="K379" s="226" t="s">
        <v>1231</v>
      </c>
      <c r="L379" s="9"/>
    </row>
    <row r="380" spans="1:12" ht="19.2" x14ac:dyDescent="0.35">
      <c r="A380" s="54">
        <v>51</v>
      </c>
      <c r="B380" s="37" t="s">
        <v>105</v>
      </c>
      <c r="C380" s="37" t="s">
        <v>267</v>
      </c>
      <c r="D380" s="37" t="s">
        <v>3145</v>
      </c>
      <c r="E380" s="607"/>
      <c r="F380" s="45">
        <v>600000</v>
      </c>
      <c r="G380" s="38"/>
      <c r="H380" s="45">
        <v>600000</v>
      </c>
      <c r="I380" s="747"/>
      <c r="J380" s="27" t="s">
        <v>3522</v>
      </c>
      <c r="K380" s="247" t="s">
        <v>1228</v>
      </c>
      <c r="L380" s="14" t="s">
        <v>94</v>
      </c>
    </row>
    <row r="381" spans="1:12" ht="21" x14ac:dyDescent="0.4">
      <c r="A381" s="54"/>
      <c r="B381" s="37" t="s">
        <v>268</v>
      </c>
      <c r="C381" s="37"/>
      <c r="D381" s="37"/>
      <c r="E381" s="42"/>
      <c r="F381" s="42" t="s">
        <v>118</v>
      </c>
      <c r="G381" s="38"/>
      <c r="H381" s="42" t="s">
        <v>118</v>
      </c>
      <c r="I381" s="747"/>
      <c r="J381" s="27" t="s">
        <v>3523</v>
      </c>
      <c r="K381" s="112" t="s">
        <v>1229</v>
      </c>
      <c r="L381" s="6"/>
    </row>
    <row r="382" spans="1:12" ht="21" x14ac:dyDescent="0.4">
      <c r="A382" s="54"/>
      <c r="B382" s="37"/>
      <c r="C382" s="38"/>
      <c r="D382" s="37"/>
      <c r="E382" s="607"/>
      <c r="F382" s="42"/>
      <c r="G382" s="38"/>
      <c r="H382" s="747"/>
      <c r="I382" s="747"/>
      <c r="J382" s="27" t="s">
        <v>3524</v>
      </c>
      <c r="K382" s="112" t="s">
        <v>1230</v>
      </c>
      <c r="L382" s="6"/>
    </row>
    <row r="383" spans="1:12" ht="21" x14ac:dyDescent="0.4">
      <c r="A383" s="58"/>
      <c r="B383" s="39"/>
      <c r="C383" s="43"/>
      <c r="D383" s="39"/>
      <c r="E383" s="123"/>
      <c r="F383" s="43"/>
      <c r="G383" s="43"/>
      <c r="H383" s="748"/>
      <c r="I383" s="748"/>
      <c r="J383" s="226"/>
      <c r="K383" s="226" t="s">
        <v>1231</v>
      </c>
      <c r="L383" s="9"/>
    </row>
    <row r="384" spans="1:12" ht="19.2" x14ac:dyDescent="0.35">
      <c r="A384" s="54">
        <v>52</v>
      </c>
      <c r="B384" s="37" t="s">
        <v>114</v>
      </c>
      <c r="C384" s="38" t="s">
        <v>269</v>
      </c>
      <c r="D384" s="38" t="s">
        <v>171</v>
      </c>
      <c r="E384" s="91"/>
      <c r="F384" s="38"/>
      <c r="G384" s="45"/>
      <c r="H384" s="747"/>
      <c r="I384" s="45">
        <v>400000</v>
      </c>
      <c r="J384" s="27" t="s">
        <v>3522</v>
      </c>
      <c r="K384" s="247" t="s">
        <v>1228</v>
      </c>
      <c r="L384" s="14" t="s">
        <v>94</v>
      </c>
    </row>
    <row r="385" spans="1:12" ht="21" x14ac:dyDescent="0.4">
      <c r="A385" s="54"/>
      <c r="B385" s="37" t="s">
        <v>270</v>
      </c>
      <c r="C385" s="38" t="s">
        <v>271</v>
      </c>
      <c r="D385" s="37" t="s">
        <v>117</v>
      </c>
      <c r="E385" s="42"/>
      <c r="F385" s="38"/>
      <c r="G385" s="42"/>
      <c r="H385" s="747"/>
      <c r="I385" s="42" t="s">
        <v>118</v>
      </c>
      <c r="J385" s="27" t="s">
        <v>3523</v>
      </c>
      <c r="K385" s="112" t="s">
        <v>1229</v>
      </c>
      <c r="L385" s="6"/>
    </row>
    <row r="386" spans="1:12" ht="21" x14ac:dyDescent="0.4">
      <c r="A386" s="54"/>
      <c r="B386" s="37" t="s">
        <v>272</v>
      </c>
      <c r="C386" s="38"/>
      <c r="D386" s="37" t="s">
        <v>3205</v>
      </c>
      <c r="E386" s="607"/>
      <c r="F386" s="38"/>
      <c r="G386" s="38"/>
      <c r="H386" s="747"/>
      <c r="I386" s="747"/>
      <c r="J386" s="27" t="s">
        <v>3524</v>
      </c>
      <c r="K386" s="112" t="s">
        <v>1230</v>
      </c>
      <c r="L386" s="6"/>
    </row>
    <row r="387" spans="1:12" ht="21" x14ac:dyDescent="0.4">
      <c r="A387" s="58"/>
      <c r="B387" s="39"/>
      <c r="C387" s="43"/>
      <c r="D387" s="39"/>
      <c r="E387" s="123"/>
      <c r="F387" s="43"/>
      <c r="G387" s="43"/>
      <c r="H387" s="748"/>
      <c r="I387" s="748"/>
      <c r="J387" s="226"/>
      <c r="K387" s="226" t="s">
        <v>1231</v>
      </c>
      <c r="L387" s="9"/>
    </row>
    <row r="388" spans="1:12" ht="21" x14ac:dyDescent="0.4">
      <c r="A388" s="1334" t="s">
        <v>33</v>
      </c>
      <c r="B388" s="1334"/>
      <c r="C388" s="1334"/>
      <c r="D388" s="1334"/>
      <c r="E388" s="1334"/>
      <c r="F388" s="1334"/>
      <c r="G388" s="1334"/>
      <c r="H388" s="1334"/>
      <c r="I388" s="1334"/>
      <c r="J388" s="1334"/>
      <c r="K388" s="1334"/>
      <c r="L388" s="1334"/>
    </row>
    <row r="389" spans="1:12" ht="21" x14ac:dyDescent="0.4">
      <c r="A389" s="1333" t="s">
        <v>34</v>
      </c>
      <c r="B389" s="1333"/>
      <c r="C389" s="1333"/>
      <c r="D389" s="1333"/>
      <c r="E389" s="1333"/>
      <c r="F389" s="1333"/>
      <c r="G389" s="1333"/>
      <c r="H389" s="1333"/>
      <c r="I389" s="1333"/>
      <c r="J389" s="1333"/>
      <c r="K389" s="1333"/>
      <c r="L389" s="1333"/>
    </row>
    <row r="390" spans="1:12" ht="21" x14ac:dyDescent="0.4">
      <c r="A390" s="1333" t="s">
        <v>2</v>
      </c>
      <c r="B390" s="1333"/>
      <c r="C390" s="1333"/>
      <c r="D390" s="1333"/>
      <c r="E390" s="1333"/>
      <c r="F390" s="1333"/>
      <c r="G390" s="1333"/>
      <c r="H390" s="1333"/>
      <c r="I390" s="1333"/>
      <c r="J390" s="1333"/>
      <c r="K390" s="1333"/>
      <c r="L390" s="1333"/>
    </row>
    <row r="391" spans="1:12" ht="21" x14ac:dyDescent="0.4">
      <c r="A391" s="1333" t="s">
        <v>3</v>
      </c>
      <c r="B391" s="1333"/>
      <c r="C391" s="1333"/>
      <c r="D391" s="1333"/>
      <c r="E391" s="1333"/>
      <c r="F391" s="1333"/>
      <c r="G391" s="1333"/>
      <c r="H391" s="1333"/>
      <c r="I391" s="1333"/>
      <c r="J391" s="1333"/>
      <c r="K391" s="1333"/>
      <c r="L391" s="1333"/>
    </row>
    <row r="392" spans="1:12" ht="21" x14ac:dyDescent="0.4">
      <c r="A392" s="19" t="s">
        <v>35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1:12" ht="21" x14ac:dyDescent="0.4">
      <c r="A393" s="19" t="s">
        <v>36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1:12" ht="21" x14ac:dyDescent="0.4">
      <c r="A394" s="19"/>
      <c r="B394" s="19" t="s">
        <v>37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1:12" ht="21" x14ac:dyDescent="0.4">
      <c r="A395" s="19"/>
      <c r="B395" s="19" t="s">
        <v>19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1:12" ht="18" x14ac:dyDescent="0.35">
      <c r="A396" s="349" t="s">
        <v>38</v>
      </c>
      <c r="B396" s="350" t="s">
        <v>7</v>
      </c>
      <c r="C396" s="350" t="s">
        <v>39</v>
      </c>
      <c r="D396" s="350" t="s">
        <v>57</v>
      </c>
      <c r="E396" s="1331" t="s">
        <v>1244</v>
      </c>
      <c r="F396" s="1332"/>
      <c r="G396" s="1332"/>
      <c r="H396" s="1332"/>
      <c r="I396" s="351"/>
      <c r="J396" s="352" t="s">
        <v>1245</v>
      </c>
      <c r="K396" s="353" t="s">
        <v>1246</v>
      </c>
      <c r="L396" s="350" t="s">
        <v>45</v>
      </c>
    </row>
    <row r="397" spans="1:12" ht="18" x14ac:dyDescent="0.35">
      <c r="A397" s="355"/>
      <c r="B397" s="359"/>
      <c r="C397" s="356"/>
      <c r="D397" s="889" t="s">
        <v>1247</v>
      </c>
      <c r="E397" s="356">
        <v>2561</v>
      </c>
      <c r="F397" s="356">
        <v>2562</v>
      </c>
      <c r="G397" s="358">
        <v>2563</v>
      </c>
      <c r="H397" s="460">
        <v>2564</v>
      </c>
      <c r="I397" s="460">
        <v>2565</v>
      </c>
      <c r="J397" s="888" t="s">
        <v>1248</v>
      </c>
      <c r="K397" s="356" t="s">
        <v>44</v>
      </c>
      <c r="L397" s="359" t="s">
        <v>46</v>
      </c>
    </row>
    <row r="398" spans="1:12" ht="18" x14ac:dyDescent="0.35">
      <c r="A398" s="360"/>
      <c r="B398" s="360"/>
      <c r="C398" s="361"/>
      <c r="D398" s="887"/>
      <c r="E398" s="362" t="s">
        <v>14</v>
      </c>
      <c r="F398" s="362" t="s">
        <v>14</v>
      </c>
      <c r="G398" s="362" t="s">
        <v>14</v>
      </c>
      <c r="H398" s="362" t="s">
        <v>14</v>
      </c>
      <c r="I398" s="365" t="s">
        <v>14</v>
      </c>
      <c r="J398" s="891"/>
      <c r="K398" s="362"/>
      <c r="L398" s="890"/>
    </row>
    <row r="399" spans="1:12" ht="19.2" x14ac:dyDescent="0.35">
      <c r="A399" s="54">
        <v>53</v>
      </c>
      <c r="B399" s="38" t="s">
        <v>3976</v>
      </c>
      <c r="C399" s="38" t="s">
        <v>106</v>
      </c>
      <c r="D399" s="38" t="s">
        <v>277</v>
      </c>
      <c r="E399" s="42"/>
      <c r="F399" s="567">
        <v>300000</v>
      </c>
      <c r="G399" s="567"/>
      <c r="H399" s="482"/>
      <c r="I399" s="482"/>
      <c r="J399" s="27" t="s">
        <v>3522</v>
      </c>
      <c r="K399" s="247" t="s">
        <v>1228</v>
      </c>
      <c r="L399" s="14" t="s">
        <v>94</v>
      </c>
    </row>
    <row r="400" spans="1:12" ht="21" x14ac:dyDescent="0.4">
      <c r="A400" s="54"/>
      <c r="B400" s="38" t="s">
        <v>3977</v>
      </c>
      <c r="C400" s="38" t="s">
        <v>108</v>
      </c>
      <c r="D400" s="38" t="s">
        <v>278</v>
      </c>
      <c r="E400" s="42"/>
      <c r="F400" s="145" t="s">
        <v>118</v>
      </c>
      <c r="G400" s="145"/>
      <c r="H400" s="483"/>
      <c r="I400" s="483"/>
      <c r="J400" s="27" t="s">
        <v>3523</v>
      </c>
      <c r="K400" s="112" t="s">
        <v>1229</v>
      </c>
      <c r="L400" s="6"/>
    </row>
    <row r="401" spans="1:12" ht="21" x14ac:dyDescent="0.4">
      <c r="A401" s="54"/>
      <c r="B401" s="38" t="s">
        <v>3978</v>
      </c>
      <c r="C401" s="38"/>
      <c r="D401" s="38"/>
      <c r="E401" s="42"/>
      <c r="F401" s="47"/>
      <c r="G401" s="108"/>
      <c r="H401" s="483"/>
      <c r="I401" s="483"/>
      <c r="J401" s="27" t="s">
        <v>3524</v>
      </c>
      <c r="K401" s="112" t="s">
        <v>1230</v>
      </c>
      <c r="L401" s="6"/>
    </row>
    <row r="402" spans="1:12" ht="21" x14ac:dyDescent="0.4">
      <c r="A402" s="58"/>
      <c r="B402" s="43"/>
      <c r="C402" s="39"/>
      <c r="D402" s="43"/>
      <c r="E402" s="44"/>
      <c r="F402" s="162"/>
      <c r="G402" s="125"/>
      <c r="H402" s="485"/>
      <c r="I402" s="485"/>
      <c r="J402" s="226"/>
      <c r="K402" s="226" t="s">
        <v>1231</v>
      </c>
      <c r="L402" s="9"/>
    </row>
    <row r="403" spans="1:12" ht="19.2" x14ac:dyDescent="0.35">
      <c r="A403" s="91">
        <v>54</v>
      </c>
      <c r="B403" s="40" t="s">
        <v>279</v>
      </c>
      <c r="C403" s="40" t="s">
        <v>280</v>
      </c>
      <c r="D403" s="40" t="s">
        <v>281</v>
      </c>
      <c r="E403" s="91"/>
      <c r="F403" s="464">
        <v>200000</v>
      </c>
      <c r="G403" s="477"/>
      <c r="H403" s="483"/>
      <c r="I403" s="483"/>
      <c r="J403" s="27" t="s">
        <v>3522</v>
      </c>
      <c r="K403" s="247" t="s">
        <v>1228</v>
      </c>
      <c r="L403" s="14" t="s">
        <v>94</v>
      </c>
    </row>
    <row r="404" spans="1:12" ht="21" x14ac:dyDescent="0.4">
      <c r="A404" s="54"/>
      <c r="B404" s="38" t="s">
        <v>282</v>
      </c>
      <c r="C404" s="38" t="s">
        <v>283</v>
      </c>
      <c r="D404" s="38"/>
      <c r="E404" s="54"/>
      <c r="F404" s="145" t="s">
        <v>118</v>
      </c>
      <c r="G404" s="108"/>
      <c r="H404" s="483"/>
      <c r="I404" s="483"/>
      <c r="J404" s="27" t="s">
        <v>3523</v>
      </c>
      <c r="K404" s="112" t="s">
        <v>1229</v>
      </c>
      <c r="L404" s="6"/>
    </row>
    <row r="405" spans="1:12" ht="21" x14ac:dyDescent="0.4">
      <c r="A405" s="54"/>
      <c r="B405" s="38" t="s">
        <v>284</v>
      </c>
      <c r="C405" s="38"/>
      <c r="D405" s="38"/>
      <c r="E405" s="54"/>
      <c r="F405" s="38"/>
      <c r="G405" s="108"/>
      <c r="H405" s="483"/>
      <c r="I405" s="483"/>
      <c r="J405" s="27" t="s">
        <v>3524</v>
      </c>
      <c r="K405" s="112" t="s">
        <v>1230</v>
      </c>
      <c r="L405" s="6"/>
    </row>
    <row r="406" spans="1:12" ht="21" x14ac:dyDescent="0.4">
      <c r="A406" s="58"/>
      <c r="B406" s="43"/>
      <c r="C406" s="43"/>
      <c r="D406" s="43"/>
      <c r="E406" s="58"/>
      <c r="F406" s="43"/>
      <c r="G406" s="125"/>
      <c r="H406" s="485"/>
      <c r="I406" s="485"/>
      <c r="J406" s="226"/>
      <c r="K406" s="226" t="s">
        <v>1231</v>
      </c>
      <c r="L406" s="9"/>
    </row>
    <row r="407" spans="1:12" ht="19.2" x14ac:dyDescent="0.35">
      <c r="A407" s="54">
        <v>55</v>
      </c>
      <c r="B407" s="38" t="s">
        <v>273</v>
      </c>
      <c r="C407" s="38" t="s">
        <v>106</v>
      </c>
      <c r="D407" s="38" t="s">
        <v>228</v>
      </c>
      <c r="E407" s="42"/>
      <c r="F407" s="132">
        <v>320000</v>
      </c>
      <c r="G407" s="108"/>
      <c r="H407" s="132">
        <v>320000</v>
      </c>
      <c r="I407" s="483"/>
      <c r="J407" s="27" t="s">
        <v>3522</v>
      </c>
      <c r="K407" s="247" t="s">
        <v>1228</v>
      </c>
      <c r="L407" s="14" t="s">
        <v>94</v>
      </c>
    </row>
    <row r="408" spans="1:12" ht="21" x14ac:dyDescent="0.4">
      <c r="A408" s="54"/>
      <c r="B408" s="38" t="s">
        <v>274</v>
      </c>
      <c r="C408" s="38" t="s">
        <v>108</v>
      </c>
      <c r="D408" s="38" t="s">
        <v>275</v>
      </c>
      <c r="E408" s="42"/>
      <c r="F408" s="42" t="s">
        <v>118</v>
      </c>
      <c r="G408" s="108"/>
      <c r="H408" s="42" t="s">
        <v>118</v>
      </c>
      <c r="I408" s="483"/>
      <c r="J408" s="27" t="s">
        <v>3523</v>
      </c>
      <c r="K408" s="112" t="s">
        <v>1229</v>
      </c>
      <c r="L408" s="6"/>
    </row>
    <row r="409" spans="1:12" ht="21" x14ac:dyDescent="0.4">
      <c r="A409" s="54"/>
      <c r="B409" s="38" t="s">
        <v>276</v>
      </c>
      <c r="C409" s="38"/>
      <c r="D409" s="38" t="s">
        <v>117</v>
      </c>
      <c r="E409" s="42"/>
      <c r="F409" s="42"/>
      <c r="G409" s="108"/>
      <c r="H409" s="483"/>
      <c r="I409" s="483"/>
      <c r="J409" s="27" t="s">
        <v>3524</v>
      </c>
      <c r="K409" s="112" t="s">
        <v>1230</v>
      </c>
      <c r="L409" s="6"/>
    </row>
    <row r="410" spans="1:12" ht="21" x14ac:dyDescent="0.4">
      <c r="A410" s="58"/>
      <c r="B410" s="43"/>
      <c r="C410" s="43"/>
      <c r="D410" s="43"/>
      <c r="E410" s="44"/>
      <c r="F410" s="43"/>
      <c r="G410" s="125"/>
      <c r="H410" s="485"/>
      <c r="I410" s="485"/>
      <c r="J410" s="226"/>
      <c r="K410" s="226" t="s">
        <v>1231</v>
      </c>
      <c r="L410" s="9"/>
    </row>
    <row r="411" spans="1:12" ht="18" x14ac:dyDescent="0.35">
      <c r="A411" s="463"/>
      <c r="B411" s="237"/>
      <c r="C411" s="237"/>
      <c r="D411" s="237"/>
      <c r="E411" s="463"/>
      <c r="F411" s="237"/>
      <c r="G411" s="237"/>
      <c r="H411" s="487"/>
      <c r="I411" s="487"/>
      <c r="J411" s="487"/>
      <c r="K411" s="487"/>
      <c r="L411" s="487"/>
    </row>
    <row r="412" spans="1:12" ht="21" x14ac:dyDescent="0.4">
      <c r="A412" s="463"/>
      <c r="B412" s="237"/>
      <c r="C412" s="237"/>
      <c r="D412" s="237"/>
      <c r="E412" s="463"/>
      <c r="F412" s="913">
        <v>56</v>
      </c>
      <c r="G412" s="237"/>
      <c r="H412" s="487"/>
      <c r="I412" s="487"/>
      <c r="J412" s="487"/>
      <c r="K412" s="487"/>
      <c r="L412" s="487"/>
    </row>
    <row r="413" spans="1:12" ht="18" x14ac:dyDescent="0.35">
      <c r="A413" s="463"/>
      <c r="B413" s="237"/>
      <c r="C413" s="237"/>
      <c r="D413" s="237"/>
      <c r="E413" s="463"/>
      <c r="F413" s="237"/>
      <c r="G413" s="237"/>
      <c r="H413" s="487"/>
      <c r="I413" s="487"/>
      <c r="J413" s="487"/>
      <c r="K413" s="487"/>
      <c r="L413" s="487"/>
    </row>
    <row r="414" spans="1:12" ht="18" x14ac:dyDescent="0.35">
      <c r="A414" s="463"/>
      <c r="B414" s="237"/>
      <c r="C414" s="237"/>
      <c r="D414" s="237"/>
      <c r="E414" s="463"/>
      <c r="F414" s="237"/>
      <c r="G414" s="237"/>
      <c r="H414" s="487"/>
      <c r="I414" s="487"/>
      <c r="J414" s="487"/>
      <c r="K414" s="487"/>
      <c r="L414" s="487"/>
    </row>
    <row r="415" spans="1:12" ht="21" x14ac:dyDescent="0.4">
      <c r="A415" s="1334" t="s">
        <v>33</v>
      </c>
      <c r="B415" s="1334"/>
      <c r="C415" s="1334"/>
      <c r="D415" s="1334"/>
      <c r="E415" s="1334"/>
      <c r="F415" s="1334"/>
      <c r="G415" s="1334"/>
      <c r="H415" s="1334"/>
      <c r="I415" s="1334"/>
      <c r="J415" s="1334"/>
      <c r="K415" s="1334"/>
      <c r="L415" s="1334"/>
    </row>
    <row r="416" spans="1:12" ht="21" x14ac:dyDescent="0.4">
      <c r="A416" s="1333" t="s">
        <v>34</v>
      </c>
      <c r="B416" s="1333"/>
      <c r="C416" s="1333"/>
      <c r="D416" s="1333"/>
      <c r="E416" s="1333"/>
      <c r="F416" s="1333"/>
      <c r="G416" s="1333"/>
      <c r="H416" s="1333"/>
      <c r="I416" s="1333"/>
      <c r="J416" s="1333"/>
      <c r="K416" s="1333"/>
      <c r="L416" s="1333"/>
    </row>
    <row r="417" spans="1:12" ht="21" x14ac:dyDescent="0.4">
      <c r="A417" s="1333" t="s">
        <v>2</v>
      </c>
      <c r="B417" s="1333"/>
      <c r="C417" s="1333"/>
      <c r="D417" s="1333"/>
      <c r="E417" s="1333"/>
      <c r="F417" s="1333"/>
      <c r="G417" s="1333"/>
      <c r="H417" s="1333"/>
      <c r="I417" s="1333"/>
      <c r="J417" s="1333"/>
      <c r="K417" s="1333"/>
      <c r="L417" s="1333"/>
    </row>
    <row r="418" spans="1:12" ht="21" x14ac:dyDescent="0.4">
      <c r="A418" s="1333" t="s">
        <v>3</v>
      </c>
      <c r="B418" s="1333"/>
      <c r="C418" s="1333"/>
      <c r="D418" s="1333"/>
      <c r="E418" s="1333"/>
      <c r="F418" s="1333"/>
      <c r="G418" s="1333"/>
      <c r="H418" s="1333"/>
      <c r="I418" s="1333"/>
      <c r="J418" s="1333"/>
      <c r="K418" s="1333"/>
      <c r="L418" s="1333"/>
    </row>
    <row r="419" spans="1:12" ht="21" x14ac:dyDescent="0.4">
      <c r="A419" s="19" t="s">
        <v>35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</row>
    <row r="420" spans="1:12" ht="21" x14ac:dyDescent="0.4">
      <c r="A420" s="19" t="s">
        <v>36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</row>
    <row r="421" spans="1:12" ht="21" x14ac:dyDescent="0.4">
      <c r="A421" s="19"/>
      <c r="B421" s="19" t="s">
        <v>37</v>
      </c>
      <c r="C421" s="19"/>
      <c r="D421" s="19"/>
      <c r="E421" s="19"/>
      <c r="F421" s="19"/>
      <c r="G421" s="19"/>
      <c r="H421" s="19"/>
      <c r="I421" s="19"/>
      <c r="J421" s="19"/>
      <c r="K421" s="19"/>
      <c r="L421" s="19"/>
    </row>
    <row r="422" spans="1:12" ht="21" x14ac:dyDescent="0.4">
      <c r="A422" s="19"/>
      <c r="B422" s="19" t="s">
        <v>19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</row>
    <row r="423" spans="1:12" ht="18" x14ac:dyDescent="0.35">
      <c r="A423" s="349" t="s">
        <v>38</v>
      </c>
      <c r="B423" s="350" t="s">
        <v>7</v>
      </c>
      <c r="C423" s="350" t="s">
        <v>39</v>
      </c>
      <c r="D423" s="350" t="s">
        <v>57</v>
      </c>
      <c r="E423" s="1331" t="s">
        <v>1244</v>
      </c>
      <c r="F423" s="1332"/>
      <c r="G423" s="1332"/>
      <c r="H423" s="1332"/>
      <c r="I423" s="351"/>
      <c r="J423" s="352" t="s">
        <v>1245</v>
      </c>
      <c r="K423" s="353" t="s">
        <v>1246</v>
      </c>
      <c r="L423" s="350" t="s">
        <v>45</v>
      </c>
    </row>
    <row r="424" spans="1:12" ht="18" x14ac:dyDescent="0.35">
      <c r="A424" s="355"/>
      <c r="B424" s="359"/>
      <c r="C424" s="356"/>
      <c r="D424" s="889" t="s">
        <v>1247</v>
      </c>
      <c r="E424" s="356">
        <v>2561</v>
      </c>
      <c r="F424" s="356">
        <v>2562</v>
      </c>
      <c r="G424" s="358">
        <v>2563</v>
      </c>
      <c r="H424" s="460">
        <v>2564</v>
      </c>
      <c r="I424" s="460">
        <v>2565</v>
      </c>
      <c r="J424" s="888" t="s">
        <v>1248</v>
      </c>
      <c r="K424" s="356" t="s">
        <v>44</v>
      </c>
      <c r="L424" s="359" t="s">
        <v>46</v>
      </c>
    </row>
    <row r="425" spans="1:12" ht="18" x14ac:dyDescent="0.35">
      <c r="A425" s="360"/>
      <c r="B425" s="360"/>
      <c r="C425" s="361"/>
      <c r="D425" s="887"/>
      <c r="E425" s="362" t="s">
        <v>14</v>
      </c>
      <c r="F425" s="362" t="s">
        <v>14</v>
      </c>
      <c r="G425" s="362" t="s">
        <v>14</v>
      </c>
      <c r="H425" s="362" t="s">
        <v>14</v>
      </c>
      <c r="I425" s="365" t="s">
        <v>14</v>
      </c>
      <c r="J425" s="891"/>
      <c r="K425" s="362"/>
      <c r="L425" s="890"/>
    </row>
    <row r="426" spans="1:12" ht="19.2" x14ac:dyDescent="0.35">
      <c r="A426" s="51">
        <v>56</v>
      </c>
      <c r="B426" s="37" t="s">
        <v>143</v>
      </c>
      <c r="C426" s="38" t="s">
        <v>106</v>
      </c>
      <c r="D426" s="37" t="s">
        <v>171</v>
      </c>
      <c r="E426" s="388">
        <v>1200000</v>
      </c>
      <c r="F426" s="388">
        <v>1200000</v>
      </c>
      <c r="G426" s="143">
        <v>1500000</v>
      </c>
      <c r="H426" s="107"/>
      <c r="I426" s="107"/>
      <c r="J426" s="27" t="s">
        <v>3522</v>
      </c>
      <c r="K426" s="248" t="s">
        <v>1228</v>
      </c>
      <c r="L426" s="51" t="s">
        <v>94</v>
      </c>
    </row>
    <row r="427" spans="1:12" ht="18" x14ac:dyDescent="0.35">
      <c r="A427" s="51"/>
      <c r="B427" s="37" t="s">
        <v>285</v>
      </c>
      <c r="C427" s="38" t="s">
        <v>108</v>
      </c>
      <c r="D427" s="37" t="s">
        <v>180</v>
      </c>
      <c r="E427" s="54" t="s">
        <v>118</v>
      </c>
      <c r="F427" s="54" t="s">
        <v>118</v>
      </c>
      <c r="G427" s="54" t="s">
        <v>118</v>
      </c>
      <c r="H427" s="107"/>
      <c r="I427" s="107"/>
      <c r="J427" s="27" t="s">
        <v>3523</v>
      </c>
      <c r="K427" s="112" t="s">
        <v>1229</v>
      </c>
      <c r="L427" s="911"/>
    </row>
    <row r="428" spans="1:12" ht="18" x14ac:dyDescent="0.35">
      <c r="A428" s="51"/>
      <c r="B428" s="37" t="s">
        <v>1235</v>
      </c>
      <c r="C428" s="55"/>
      <c r="D428" s="37" t="s">
        <v>3145</v>
      </c>
      <c r="E428" s="13"/>
      <c r="F428" s="13"/>
      <c r="G428" s="13"/>
      <c r="H428" s="107"/>
      <c r="I428" s="107"/>
      <c r="J428" s="27" t="s">
        <v>3524</v>
      </c>
      <c r="K428" s="112" t="s">
        <v>1230</v>
      </c>
      <c r="L428" s="911"/>
    </row>
    <row r="429" spans="1:12" ht="18" x14ac:dyDescent="0.35">
      <c r="A429" s="17"/>
      <c r="B429" s="43"/>
      <c r="C429" s="43"/>
      <c r="D429" s="43"/>
      <c r="E429" s="46"/>
      <c r="F429" s="46"/>
      <c r="G429" s="46"/>
      <c r="H429" s="121"/>
      <c r="I429" s="121"/>
      <c r="J429" s="226"/>
      <c r="K429" s="226" t="s">
        <v>1231</v>
      </c>
      <c r="L429" s="488"/>
    </row>
    <row r="430" spans="1:12" ht="19.2" x14ac:dyDescent="0.35">
      <c r="A430" s="51">
        <v>57</v>
      </c>
      <c r="B430" s="37" t="s">
        <v>143</v>
      </c>
      <c r="C430" s="38" t="s">
        <v>106</v>
      </c>
      <c r="D430" s="48" t="s">
        <v>4148</v>
      </c>
      <c r="E430" s="143">
        <v>4500000</v>
      </c>
      <c r="F430" s="127"/>
      <c r="G430" s="143">
        <v>4500000</v>
      </c>
      <c r="H430" s="127">
        <v>4500000</v>
      </c>
      <c r="I430" s="107"/>
      <c r="J430" s="27" t="s">
        <v>3522</v>
      </c>
      <c r="K430" s="248" t="s">
        <v>1228</v>
      </c>
      <c r="L430" s="51" t="s">
        <v>94</v>
      </c>
    </row>
    <row r="431" spans="1:12" ht="18" x14ac:dyDescent="0.35">
      <c r="A431" s="27"/>
      <c r="B431" s="38" t="s">
        <v>286</v>
      </c>
      <c r="C431" s="38" t="s">
        <v>108</v>
      </c>
      <c r="D431" s="38" t="s">
        <v>171</v>
      </c>
      <c r="E431" s="42" t="s">
        <v>118</v>
      </c>
      <c r="F431" s="42"/>
      <c r="G431" s="42" t="s">
        <v>118</v>
      </c>
      <c r="H431" s="42" t="s">
        <v>118</v>
      </c>
      <c r="I431" s="107"/>
      <c r="J431" s="27" t="s">
        <v>3523</v>
      </c>
      <c r="K431" s="112" t="s">
        <v>1229</v>
      </c>
      <c r="L431" s="911"/>
    </row>
    <row r="432" spans="1:12" ht="18" x14ac:dyDescent="0.35">
      <c r="A432" s="27"/>
      <c r="B432" s="38" t="s">
        <v>2005</v>
      </c>
      <c r="C432" s="38"/>
      <c r="D432" s="38" t="s">
        <v>146</v>
      </c>
      <c r="E432" s="42"/>
      <c r="F432" s="49"/>
      <c r="G432" s="13"/>
      <c r="H432" s="107"/>
      <c r="I432" s="107"/>
      <c r="J432" s="27" t="s">
        <v>3524</v>
      </c>
      <c r="K432" s="112" t="s">
        <v>1230</v>
      </c>
      <c r="L432" s="911"/>
    </row>
    <row r="433" spans="1:12" ht="18" x14ac:dyDescent="0.35">
      <c r="A433" s="27"/>
      <c r="B433" s="38" t="s">
        <v>1236</v>
      </c>
      <c r="C433" s="38"/>
      <c r="D433" s="38" t="s">
        <v>287</v>
      </c>
      <c r="E433" s="42"/>
      <c r="F433" s="49"/>
      <c r="G433" s="49"/>
      <c r="H433" s="107"/>
      <c r="I433" s="107"/>
      <c r="J433" s="112"/>
      <c r="K433" s="112" t="s">
        <v>1231</v>
      </c>
      <c r="L433" s="911"/>
    </row>
    <row r="434" spans="1:12" ht="18" x14ac:dyDescent="0.35">
      <c r="A434" s="50"/>
      <c r="B434" s="43"/>
      <c r="C434" s="43"/>
      <c r="D434" s="43"/>
      <c r="E434" s="44"/>
      <c r="F434" s="46"/>
      <c r="G434" s="46"/>
      <c r="H434" s="121"/>
      <c r="I434" s="121"/>
      <c r="J434" s="32"/>
      <c r="K434" s="32"/>
      <c r="L434" s="488"/>
    </row>
    <row r="435" spans="1:12" ht="19.2" x14ac:dyDescent="0.35">
      <c r="A435" s="51">
        <v>58</v>
      </c>
      <c r="B435" s="37" t="s">
        <v>138</v>
      </c>
      <c r="C435" s="40" t="s">
        <v>106</v>
      </c>
      <c r="D435" s="48" t="s">
        <v>220</v>
      </c>
      <c r="E435" s="67"/>
      <c r="F435" s="81">
        <v>500000</v>
      </c>
      <c r="G435" s="81">
        <v>500000</v>
      </c>
      <c r="H435" s="67"/>
      <c r="I435" s="107"/>
      <c r="J435" s="27" t="s">
        <v>3522</v>
      </c>
      <c r="K435" s="248" t="s">
        <v>1228</v>
      </c>
      <c r="L435" s="51" t="s">
        <v>94</v>
      </c>
    </row>
    <row r="436" spans="1:12" ht="18" x14ac:dyDescent="0.35">
      <c r="A436" s="51"/>
      <c r="B436" s="37" t="s">
        <v>288</v>
      </c>
      <c r="C436" s="38" t="s">
        <v>108</v>
      </c>
      <c r="D436" s="38" t="s">
        <v>289</v>
      </c>
      <c r="E436" s="42"/>
      <c r="F436" s="42" t="s">
        <v>118</v>
      </c>
      <c r="G436" s="42" t="s">
        <v>118</v>
      </c>
      <c r="H436" s="42"/>
      <c r="I436" s="107"/>
      <c r="J436" s="27" t="s">
        <v>3523</v>
      </c>
      <c r="K436" s="112" t="s">
        <v>1229</v>
      </c>
      <c r="L436" s="28"/>
    </row>
    <row r="437" spans="1:12" ht="18" x14ac:dyDescent="0.35">
      <c r="A437" s="51"/>
      <c r="B437" s="38"/>
      <c r="C437" s="38"/>
      <c r="D437" s="38" t="s">
        <v>290</v>
      </c>
      <c r="E437" s="42"/>
      <c r="F437" s="42"/>
      <c r="G437" s="49"/>
      <c r="H437" s="107"/>
      <c r="I437" s="107"/>
      <c r="J437" s="27" t="s">
        <v>3524</v>
      </c>
      <c r="K437" s="112" t="s">
        <v>1230</v>
      </c>
      <c r="L437" s="28"/>
    </row>
    <row r="438" spans="1:12" ht="18" x14ac:dyDescent="0.35">
      <c r="A438" s="17"/>
      <c r="B438" s="43"/>
      <c r="C438" s="43"/>
      <c r="D438" s="43" t="s">
        <v>291</v>
      </c>
      <c r="E438" s="44"/>
      <c r="F438" s="44"/>
      <c r="G438" s="46"/>
      <c r="H438" s="121"/>
      <c r="I438" s="121"/>
      <c r="J438" s="226"/>
      <c r="K438" s="226" t="s">
        <v>1231</v>
      </c>
      <c r="L438" s="32"/>
    </row>
    <row r="439" spans="1:12" ht="19.2" x14ac:dyDescent="0.35">
      <c r="A439" s="51">
        <v>59</v>
      </c>
      <c r="B439" s="38" t="s">
        <v>217</v>
      </c>
      <c r="C439" s="38" t="s">
        <v>106</v>
      </c>
      <c r="D439" s="48" t="s">
        <v>292</v>
      </c>
      <c r="E439" s="127"/>
      <c r="F439" s="45">
        <v>250000</v>
      </c>
      <c r="G439" s="45">
        <v>250000</v>
      </c>
      <c r="H439" s="45">
        <v>250000</v>
      </c>
      <c r="I439" s="107"/>
      <c r="J439" s="27" t="s">
        <v>3522</v>
      </c>
      <c r="K439" s="247" t="s">
        <v>1228</v>
      </c>
      <c r="L439" s="51" t="s">
        <v>94</v>
      </c>
    </row>
    <row r="440" spans="1:12" ht="18" x14ac:dyDescent="0.35">
      <c r="A440" s="51"/>
      <c r="B440" s="38" t="s">
        <v>293</v>
      </c>
      <c r="C440" s="38" t="s">
        <v>108</v>
      </c>
      <c r="D440" s="37" t="s">
        <v>307</v>
      </c>
      <c r="E440" s="42"/>
      <c r="F440" s="42" t="s">
        <v>118</v>
      </c>
      <c r="G440" s="42" t="s">
        <v>118</v>
      </c>
      <c r="H440" s="42" t="s">
        <v>118</v>
      </c>
      <c r="I440" s="107"/>
      <c r="J440" s="27" t="s">
        <v>3523</v>
      </c>
      <c r="K440" s="112" t="s">
        <v>1229</v>
      </c>
      <c r="L440" s="28"/>
    </row>
    <row r="441" spans="1:12" ht="18" x14ac:dyDescent="0.35">
      <c r="A441" s="51"/>
      <c r="B441" s="38" t="s">
        <v>294</v>
      </c>
      <c r="C441" s="38"/>
      <c r="D441" s="37" t="s">
        <v>117</v>
      </c>
      <c r="E441" s="42"/>
      <c r="F441" s="42"/>
      <c r="G441" s="42"/>
      <c r="H441" s="107"/>
      <c r="I441" s="107"/>
      <c r="J441" s="27" t="s">
        <v>3524</v>
      </c>
      <c r="K441" s="112" t="s">
        <v>1230</v>
      </c>
      <c r="L441" s="28"/>
    </row>
    <row r="442" spans="1:12" ht="18" x14ac:dyDescent="0.35">
      <c r="A442" s="50"/>
      <c r="B442" s="43"/>
      <c r="C442" s="43"/>
      <c r="D442" s="43"/>
      <c r="E442" s="46"/>
      <c r="F442" s="46"/>
      <c r="G442" s="46"/>
      <c r="H442" s="121"/>
      <c r="I442" s="121"/>
      <c r="J442" s="226"/>
      <c r="K442" s="245" t="s">
        <v>1231</v>
      </c>
      <c r="L442" s="32"/>
    </row>
    <row r="443" spans="1:12" ht="21" x14ac:dyDescent="0.4">
      <c r="A443" s="95"/>
      <c r="B443" s="55"/>
      <c r="C443" s="55"/>
      <c r="D443" s="55"/>
      <c r="E443" s="95"/>
      <c r="F443" s="541">
        <v>57</v>
      </c>
      <c r="G443" s="95"/>
      <c r="H443" s="34"/>
      <c r="I443" s="34"/>
      <c r="J443" s="34"/>
      <c r="K443" s="34"/>
      <c r="L443" s="34"/>
    </row>
    <row r="444" spans="1:12" ht="21" x14ac:dyDescent="0.4">
      <c r="A444" s="1334" t="s">
        <v>33</v>
      </c>
      <c r="B444" s="1334"/>
      <c r="C444" s="1334"/>
      <c r="D444" s="1334"/>
      <c r="E444" s="1334"/>
      <c r="F444" s="1334"/>
      <c r="G444" s="1334"/>
      <c r="H444" s="1334"/>
      <c r="I444" s="1334"/>
      <c r="J444" s="1334"/>
      <c r="K444" s="1334"/>
      <c r="L444" s="1334"/>
    </row>
    <row r="445" spans="1:12" ht="21" x14ac:dyDescent="0.4">
      <c r="A445" s="1333" t="s">
        <v>34</v>
      </c>
      <c r="B445" s="1333"/>
      <c r="C445" s="1333"/>
      <c r="D445" s="1333"/>
      <c r="E445" s="1333"/>
      <c r="F445" s="1333"/>
      <c r="G445" s="1333"/>
      <c r="H445" s="1333"/>
      <c r="I445" s="1333"/>
      <c r="J445" s="1333"/>
      <c r="K445" s="1333"/>
      <c r="L445" s="1333"/>
    </row>
    <row r="446" spans="1:12" ht="21" x14ac:dyDescent="0.4">
      <c r="A446" s="1333" t="s">
        <v>2</v>
      </c>
      <c r="B446" s="1333"/>
      <c r="C446" s="1333"/>
      <c r="D446" s="1333"/>
      <c r="E446" s="1333"/>
      <c r="F446" s="1333"/>
      <c r="G446" s="1333"/>
      <c r="H446" s="1333"/>
      <c r="I446" s="1333"/>
      <c r="J446" s="1333"/>
      <c r="K446" s="1333"/>
      <c r="L446" s="1333"/>
    </row>
    <row r="447" spans="1:12" ht="21" x14ac:dyDescent="0.4">
      <c r="A447" s="1333" t="s">
        <v>3</v>
      </c>
      <c r="B447" s="1333"/>
      <c r="C447" s="1333"/>
      <c r="D447" s="1333"/>
      <c r="E447" s="1333"/>
      <c r="F447" s="1333"/>
      <c r="G447" s="1333"/>
      <c r="H447" s="1333"/>
      <c r="I447" s="1333"/>
      <c r="J447" s="1333"/>
      <c r="K447" s="1333"/>
      <c r="L447" s="1333"/>
    </row>
    <row r="448" spans="1:12" ht="21" x14ac:dyDescent="0.4">
      <c r="A448" s="19" t="s">
        <v>35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</row>
    <row r="449" spans="1:12" ht="21" x14ac:dyDescent="0.4">
      <c r="A449" s="19" t="s">
        <v>36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</row>
    <row r="450" spans="1:12" ht="21" x14ac:dyDescent="0.4">
      <c r="A450" s="19"/>
      <c r="B450" s="19" t="s">
        <v>37</v>
      </c>
      <c r="C450" s="19"/>
      <c r="D450" s="19"/>
      <c r="E450" s="19"/>
      <c r="F450" s="19"/>
      <c r="G450" s="19"/>
      <c r="H450" s="19"/>
      <c r="I450" s="19"/>
      <c r="J450" s="19"/>
      <c r="K450" s="19"/>
      <c r="L450" s="19"/>
    </row>
    <row r="451" spans="1:12" ht="21" x14ac:dyDescent="0.4">
      <c r="A451" s="19"/>
      <c r="B451" s="19" t="s">
        <v>19</v>
      </c>
      <c r="C451" s="19"/>
      <c r="D451" s="19"/>
      <c r="E451" s="19"/>
      <c r="F451" s="19"/>
      <c r="G451" s="19"/>
      <c r="H451" s="19"/>
      <c r="I451" s="19"/>
      <c r="J451" s="19"/>
      <c r="K451" s="19"/>
      <c r="L451" s="19"/>
    </row>
    <row r="452" spans="1:12" ht="18" x14ac:dyDescent="0.35">
      <c r="A452" s="349" t="s">
        <v>38</v>
      </c>
      <c r="B452" s="350" t="s">
        <v>7</v>
      </c>
      <c r="C452" s="350" t="s">
        <v>39</v>
      </c>
      <c r="D452" s="350" t="s">
        <v>57</v>
      </c>
      <c r="E452" s="1331" t="s">
        <v>1244</v>
      </c>
      <c r="F452" s="1332"/>
      <c r="G452" s="1332"/>
      <c r="H452" s="1332"/>
      <c r="I452" s="351"/>
      <c r="J452" s="352" t="s">
        <v>1245</v>
      </c>
      <c r="K452" s="353" t="s">
        <v>1246</v>
      </c>
      <c r="L452" s="350" t="s">
        <v>45</v>
      </c>
    </row>
    <row r="453" spans="1:12" ht="18" x14ac:dyDescent="0.35">
      <c r="A453" s="355"/>
      <c r="B453" s="359"/>
      <c r="C453" s="356"/>
      <c r="D453" s="889" t="s">
        <v>1247</v>
      </c>
      <c r="E453" s="356">
        <v>2561</v>
      </c>
      <c r="F453" s="356">
        <v>2562</v>
      </c>
      <c r="G453" s="358">
        <v>2563</v>
      </c>
      <c r="H453" s="460">
        <v>2564</v>
      </c>
      <c r="I453" s="460">
        <v>2565</v>
      </c>
      <c r="J453" s="888" t="s">
        <v>1248</v>
      </c>
      <c r="K453" s="356" t="s">
        <v>44</v>
      </c>
      <c r="L453" s="359" t="s">
        <v>46</v>
      </c>
    </row>
    <row r="454" spans="1:12" ht="18" x14ac:dyDescent="0.35">
      <c r="A454" s="360"/>
      <c r="B454" s="360"/>
      <c r="C454" s="361"/>
      <c r="D454" s="887"/>
      <c r="E454" s="362" t="s">
        <v>14</v>
      </c>
      <c r="F454" s="362" t="s">
        <v>14</v>
      </c>
      <c r="G454" s="362" t="s">
        <v>14</v>
      </c>
      <c r="H454" s="362" t="s">
        <v>14</v>
      </c>
      <c r="I454" s="365" t="s">
        <v>14</v>
      </c>
      <c r="J454" s="891"/>
      <c r="K454" s="362"/>
      <c r="L454" s="890"/>
    </row>
    <row r="455" spans="1:12" ht="19.2" x14ac:dyDescent="0.35">
      <c r="A455" s="51">
        <v>60</v>
      </c>
      <c r="B455" s="37" t="s">
        <v>295</v>
      </c>
      <c r="C455" s="40" t="s">
        <v>106</v>
      </c>
      <c r="D455" s="36" t="s">
        <v>4149</v>
      </c>
      <c r="E455" s="54"/>
      <c r="F455" s="127"/>
      <c r="G455" s="45">
        <v>200000</v>
      </c>
      <c r="H455" s="107"/>
      <c r="I455" s="107"/>
      <c r="J455" s="27" t="s">
        <v>3522</v>
      </c>
      <c r="K455" s="248" t="s">
        <v>1228</v>
      </c>
      <c r="L455" s="51" t="s">
        <v>94</v>
      </c>
    </row>
    <row r="456" spans="1:12" ht="18" x14ac:dyDescent="0.35">
      <c r="A456" s="51"/>
      <c r="B456" s="38" t="s">
        <v>1221</v>
      </c>
      <c r="C456" s="38" t="s">
        <v>108</v>
      </c>
      <c r="D456" s="37" t="s">
        <v>184</v>
      </c>
      <c r="E456" s="54"/>
      <c r="F456" s="54"/>
      <c r="G456" s="42" t="s">
        <v>118</v>
      </c>
      <c r="H456" s="107"/>
      <c r="I456" s="107"/>
      <c r="J456" s="27" t="s">
        <v>3523</v>
      </c>
      <c r="K456" s="112" t="s">
        <v>1229</v>
      </c>
      <c r="L456" s="28"/>
    </row>
    <row r="457" spans="1:12" ht="18" x14ac:dyDescent="0.35">
      <c r="A457" s="51"/>
      <c r="B457" s="38" t="s">
        <v>727</v>
      </c>
      <c r="C457" s="38"/>
      <c r="D457" s="37" t="s">
        <v>3124</v>
      </c>
      <c r="E457" s="54"/>
      <c r="F457" s="42"/>
      <c r="G457" s="42"/>
      <c r="H457" s="107"/>
      <c r="I457" s="107"/>
      <c r="J457" s="27" t="s">
        <v>3524</v>
      </c>
      <c r="K457" s="112" t="s">
        <v>1230</v>
      </c>
      <c r="L457" s="28"/>
    </row>
    <row r="458" spans="1:12" ht="18" x14ac:dyDescent="0.35">
      <c r="A458" s="17"/>
      <c r="B458" s="43"/>
      <c r="C458" s="39"/>
      <c r="D458" s="59"/>
      <c r="E458" s="58"/>
      <c r="F458" s="44"/>
      <c r="G458" s="69"/>
      <c r="H458" s="121"/>
      <c r="I458" s="121"/>
      <c r="J458" s="226"/>
      <c r="K458" s="226" t="s">
        <v>1231</v>
      </c>
      <c r="L458" s="32"/>
    </row>
    <row r="459" spans="1:12" ht="19.2" x14ac:dyDescent="0.35">
      <c r="A459" s="51">
        <v>61</v>
      </c>
      <c r="B459" s="38" t="s">
        <v>143</v>
      </c>
      <c r="C459" s="40" t="s">
        <v>106</v>
      </c>
      <c r="D459" s="128" t="s">
        <v>296</v>
      </c>
      <c r="E459" s="129"/>
      <c r="F459" s="13"/>
      <c r="G459" s="139">
        <v>2844000</v>
      </c>
      <c r="H459" s="61">
        <v>2844000</v>
      </c>
      <c r="I459" s="107"/>
      <c r="J459" s="27" t="s">
        <v>3522</v>
      </c>
      <c r="K459" s="248" t="s">
        <v>1228</v>
      </c>
      <c r="L459" s="51" t="s">
        <v>94</v>
      </c>
    </row>
    <row r="460" spans="1:12" ht="18" x14ac:dyDescent="0.35">
      <c r="A460" s="51"/>
      <c r="B460" s="38" t="s">
        <v>297</v>
      </c>
      <c r="C460" s="38" t="s">
        <v>108</v>
      </c>
      <c r="D460" s="37" t="s">
        <v>230</v>
      </c>
      <c r="E460" s="54"/>
      <c r="F460" s="13"/>
      <c r="G460" s="98" t="s">
        <v>298</v>
      </c>
      <c r="H460" s="98" t="s">
        <v>298</v>
      </c>
      <c r="I460" s="107"/>
      <c r="J460" s="27" t="s">
        <v>3523</v>
      </c>
      <c r="K460" s="112" t="s">
        <v>1229</v>
      </c>
      <c r="L460" s="28"/>
    </row>
    <row r="461" spans="1:12" ht="18" x14ac:dyDescent="0.35">
      <c r="A461" s="51"/>
      <c r="B461" s="38" t="s">
        <v>299</v>
      </c>
      <c r="C461" s="37"/>
      <c r="D461" s="55" t="s">
        <v>4150</v>
      </c>
      <c r="E461" s="54"/>
      <c r="F461" s="13"/>
      <c r="G461" s="70"/>
      <c r="H461" s="107"/>
      <c r="I461" s="107"/>
      <c r="J461" s="27" t="s">
        <v>3524</v>
      </c>
      <c r="K461" s="112" t="s">
        <v>1230</v>
      </c>
      <c r="L461" s="28"/>
    </row>
    <row r="462" spans="1:12" ht="18" x14ac:dyDescent="0.35">
      <c r="A462" s="17"/>
      <c r="B462" s="43"/>
      <c r="C462" s="43"/>
      <c r="D462" s="43"/>
      <c r="E462" s="44"/>
      <c r="F462" s="16"/>
      <c r="G462" s="69"/>
      <c r="H462" s="121"/>
      <c r="I462" s="121"/>
      <c r="J462" s="226"/>
      <c r="K462" s="226" t="s">
        <v>1231</v>
      </c>
      <c r="L462" s="32"/>
    </row>
    <row r="463" spans="1:12" ht="19.2" x14ac:dyDescent="0.35">
      <c r="A463" s="51">
        <v>62</v>
      </c>
      <c r="B463" s="37" t="s">
        <v>300</v>
      </c>
      <c r="C463" s="38" t="s">
        <v>106</v>
      </c>
      <c r="D463" s="37" t="s">
        <v>301</v>
      </c>
      <c r="E463" s="130"/>
      <c r="F463" s="49"/>
      <c r="G463" s="66"/>
      <c r="H463" s="71">
        <v>5000000</v>
      </c>
      <c r="I463" s="33"/>
      <c r="J463" s="27" t="s">
        <v>3522</v>
      </c>
      <c r="K463" s="248" t="s">
        <v>1228</v>
      </c>
      <c r="L463" s="51" t="s">
        <v>94</v>
      </c>
    </row>
    <row r="464" spans="1:12" ht="18" x14ac:dyDescent="0.35">
      <c r="A464" s="51"/>
      <c r="B464" s="37" t="s">
        <v>302</v>
      </c>
      <c r="C464" s="38" t="s">
        <v>108</v>
      </c>
      <c r="D464" s="37" t="s">
        <v>4151</v>
      </c>
      <c r="E464" s="37"/>
      <c r="F464" s="49"/>
      <c r="G464" s="92"/>
      <c r="H464" s="92" t="s">
        <v>303</v>
      </c>
      <c r="I464" s="28"/>
      <c r="J464" s="27" t="s">
        <v>3523</v>
      </c>
      <c r="K464" s="112" t="s">
        <v>1229</v>
      </c>
      <c r="L464" s="28"/>
    </row>
    <row r="465" spans="1:12" ht="18" x14ac:dyDescent="0.35">
      <c r="A465" s="51"/>
      <c r="B465" s="37"/>
      <c r="C465" s="38"/>
      <c r="D465" s="37"/>
      <c r="E465" s="38"/>
      <c r="F465" s="49"/>
      <c r="G465" s="92"/>
      <c r="H465" s="92"/>
      <c r="I465" s="28"/>
      <c r="J465" s="27" t="s">
        <v>3524</v>
      </c>
      <c r="K465" s="112" t="s">
        <v>1230</v>
      </c>
      <c r="L465" s="28"/>
    </row>
    <row r="466" spans="1:12" ht="18" x14ac:dyDescent="0.35">
      <c r="A466" s="17"/>
      <c r="B466" s="39"/>
      <c r="C466" s="43"/>
      <c r="D466" s="39"/>
      <c r="E466" s="43"/>
      <c r="F466" s="46"/>
      <c r="G466" s="93"/>
      <c r="H466" s="93"/>
      <c r="I466" s="32"/>
      <c r="J466" s="226"/>
      <c r="K466" s="226" t="s">
        <v>1231</v>
      </c>
      <c r="L466" s="32"/>
    </row>
    <row r="467" spans="1:12" ht="19.2" x14ac:dyDescent="0.35">
      <c r="A467" s="54">
        <v>63</v>
      </c>
      <c r="B467" s="48" t="s">
        <v>304</v>
      </c>
      <c r="C467" s="38" t="s">
        <v>106</v>
      </c>
      <c r="D467" s="131" t="s">
        <v>305</v>
      </c>
      <c r="E467" s="38"/>
      <c r="F467" s="132"/>
      <c r="G467" s="132">
        <v>3500000</v>
      </c>
      <c r="H467" s="132">
        <v>3500000</v>
      </c>
      <c r="I467" s="28"/>
      <c r="J467" s="27" t="s">
        <v>3522</v>
      </c>
      <c r="K467" s="248" t="s">
        <v>1228</v>
      </c>
      <c r="L467" s="51" t="s">
        <v>94</v>
      </c>
    </row>
    <row r="468" spans="1:12" ht="18" x14ac:dyDescent="0.35">
      <c r="A468" s="54"/>
      <c r="B468" s="48" t="s">
        <v>2007</v>
      </c>
      <c r="C468" s="38" t="s">
        <v>108</v>
      </c>
      <c r="D468" s="37" t="s">
        <v>307</v>
      </c>
      <c r="E468" s="38"/>
      <c r="F468" s="42"/>
      <c r="G468" s="42" t="s">
        <v>118</v>
      </c>
      <c r="H468" s="42" t="s">
        <v>118</v>
      </c>
      <c r="I468" s="28"/>
      <c r="J468" s="27" t="s">
        <v>3523</v>
      </c>
      <c r="K468" s="112" t="s">
        <v>1229</v>
      </c>
      <c r="L468" s="28"/>
    </row>
    <row r="469" spans="1:12" ht="18" x14ac:dyDescent="0.35">
      <c r="A469" s="54"/>
      <c r="B469" s="48" t="s">
        <v>2008</v>
      </c>
      <c r="C469" s="38"/>
      <c r="D469" s="37" t="s">
        <v>239</v>
      </c>
      <c r="E469" s="38"/>
      <c r="F469" s="124"/>
      <c r="G469" s="92"/>
      <c r="H469" s="92"/>
      <c r="I469" s="28"/>
      <c r="J469" s="27" t="s">
        <v>3524</v>
      </c>
      <c r="K469" s="112" t="s">
        <v>1230</v>
      </c>
      <c r="L469" s="28"/>
    </row>
    <row r="470" spans="1:12" ht="18" x14ac:dyDescent="0.35">
      <c r="A470" s="54"/>
      <c r="B470" s="48" t="s">
        <v>1237</v>
      </c>
      <c r="C470" s="38"/>
      <c r="D470" s="37"/>
      <c r="E470" s="38"/>
      <c r="F470" s="124"/>
      <c r="G470" s="92"/>
      <c r="H470" s="92"/>
      <c r="I470" s="28"/>
      <c r="J470" s="112"/>
      <c r="K470" s="112" t="s">
        <v>1231</v>
      </c>
      <c r="L470" s="28"/>
    </row>
    <row r="471" spans="1:12" ht="18" x14ac:dyDescent="0.35">
      <c r="A471" s="58"/>
      <c r="B471" s="39"/>
      <c r="C471" s="43"/>
      <c r="D471" s="39"/>
      <c r="E471" s="43"/>
      <c r="F471" s="134"/>
      <c r="G471" s="93"/>
      <c r="H471" s="93"/>
      <c r="I471" s="121"/>
      <c r="J471" s="32"/>
      <c r="K471" s="32"/>
      <c r="L471" s="32"/>
    </row>
    <row r="472" spans="1:12" ht="18" x14ac:dyDescent="0.35">
      <c r="A472" s="466"/>
      <c r="B472" s="55"/>
      <c r="C472" s="55"/>
      <c r="D472" s="55"/>
      <c r="E472" s="55"/>
      <c r="F472" s="915">
        <v>58</v>
      </c>
      <c r="G472" s="100"/>
      <c r="H472" s="100"/>
      <c r="I472" s="34"/>
      <c r="J472" s="34"/>
      <c r="K472" s="34"/>
      <c r="L472" s="34"/>
    </row>
    <row r="473" spans="1:12" ht="21" x14ac:dyDescent="0.4">
      <c r="A473" s="1334" t="s">
        <v>33</v>
      </c>
      <c r="B473" s="1334"/>
      <c r="C473" s="1334"/>
      <c r="D473" s="1334"/>
      <c r="E473" s="1334"/>
      <c r="F473" s="1334"/>
      <c r="G473" s="1334"/>
      <c r="H473" s="1334"/>
      <c r="I473" s="1334"/>
      <c r="J473" s="1334"/>
      <c r="K473" s="1334"/>
      <c r="L473" s="1334"/>
    </row>
    <row r="474" spans="1:12" ht="21" x14ac:dyDescent="0.4">
      <c r="A474" s="1333" t="s">
        <v>34</v>
      </c>
      <c r="B474" s="1333"/>
      <c r="C474" s="1333"/>
      <c r="D474" s="1333"/>
      <c r="E474" s="1333"/>
      <c r="F474" s="1333"/>
      <c r="G474" s="1333"/>
      <c r="H474" s="1333"/>
      <c r="I474" s="1333"/>
      <c r="J474" s="1333"/>
      <c r="K474" s="1333"/>
      <c r="L474" s="1333"/>
    </row>
    <row r="475" spans="1:12" ht="21" x14ac:dyDescent="0.4">
      <c r="A475" s="1333" t="s">
        <v>2</v>
      </c>
      <c r="B475" s="1333"/>
      <c r="C475" s="1333"/>
      <c r="D475" s="1333"/>
      <c r="E475" s="1333"/>
      <c r="F475" s="1333"/>
      <c r="G475" s="1333"/>
      <c r="H475" s="1333"/>
      <c r="I475" s="1333"/>
      <c r="J475" s="1333"/>
      <c r="K475" s="1333"/>
      <c r="L475" s="1333"/>
    </row>
    <row r="476" spans="1:12" ht="21" x14ac:dyDescent="0.4">
      <c r="A476" s="1333" t="s">
        <v>3</v>
      </c>
      <c r="B476" s="1333"/>
      <c r="C476" s="1333"/>
      <c r="D476" s="1333"/>
      <c r="E476" s="1333"/>
      <c r="F476" s="1333"/>
      <c r="G476" s="1333"/>
      <c r="H476" s="1333"/>
      <c r="I476" s="1333"/>
      <c r="J476" s="1333"/>
      <c r="K476" s="1333"/>
      <c r="L476" s="1333"/>
    </row>
    <row r="477" spans="1:12" ht="21" x14ac:dyDescent="0.4">
      <c r="A477" s="19" t="s">
        <v>35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</row>
    <row r="478" spans="1:12" ht="21" x14ac:dyDescent="0.4">
      <c r="A478" s="19" t="s">
        <v>36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</row>
    <row r="479" spans="1:12" ht="21" x14ac:dyDescent="0.4">
      <c r="A479" s="19"/>
      <c r="B479" s="19" t="s">
        <v>37</v>
      </c>
      <c r="C479" s="19"/>
      <c r="D479" s="19"/>
      <c r="E479" s="19"/>
      <c r="F479" s="19"/>
      <c r="G479" s="19"/>
      <c r="H479" s="19"/>
      <c r="I479" s="19"/>
      <c r="J479" s="19"/>
      <c r="K479" s="19"/>
      <c r="L479" s="19"/>
    </row>
    <row r="480" spans="1:12" ht="21" x14ac:dyDescent="0.4">
      <c r="A480" s="19"/>
      <c r="B480" s="19" t="s">
        <v>19</v>
      </c>
      <c r="C480" s="19"/>
      <c r="D480" s="19"/>
      <c r="E480" s="19"/>
      <c r="F480" s="19"/>
      <c r="G480" s="19"/>
      <c r="H480" s="19"/>
      <c r="I480" s="19"/>
      <c r="J480" s="19"/>
      <c r="K480" s="19"/>
      <c r="L480" s="19"/>
    </row>
    <row r="481" spans="1:12" ht="18" x14ac:dyDescent="0.35">
      <c r="A481" s="349" t="s">
        <v>38</v>
      </c>
      <c r="B481" s="350" t="s">
        <v>7</v>
      </c>
      <c r="C481" s="350" t="s">
        <v>39</v>
      </c>
      <c r="D481" s="350" t="s">
        <v>57</v>
      </c>
      <c r="E481" s="1331" t="s">
        <v>1244</v>
      </c>
      <c r="F481" s="1332"/>
      <c r="G481" s="1332"/>
      <c r="H481" s="1332"/>
      <c r="I481" s="351"/>
      <c r="J481" s="352" t="s">
        <v>1245</v>
      </c>
      <c r="K481" s="353" t="s">
        <v>1246</v>
      </c>
      <c r="L481" s="350" t="s">
        <v>45</v>
      </c>
    </row>
    <row r="482" spans="1:12" ht="18" x14ac:dyDescent="0.35">
      <c r="A482" s="355"/>
      <c r="B482" s="359"/>
      <c r="C482" s="356"/>
      <c r="D482" s="889" t="s">
        <v>1247</v>
      </c>
      <c r="E482" s="356">
        <v>2561</v>
      </c>
      <c r="F482" s="356">
        <v>2562</v>
      </c>
      <c r="G482" s="358">
        <v>2563</v>
      </c>
      <c r="H482" s="460">
        <v>2564</v>
      </c>
      <c r="I482" s="460">
        <v>2565</v>
      </c>
      <c r="J482" s="888" t="s">
        <v>1248</v>
      </c>
      <c r="K482" s="356" t="s">
        <v>44</v>
      </c>
      <c r="L482" s="359" t="s">
        <v>46</v>
      </c>
    </row>
    <row r="483" spans="1:12" ht="18" x14ac:dyDescent="0.35">
      <c r="A483" s="360"/>
      <c r="B483" s="360"/>
      <c r="C483" s="361"/>
      <c r="D483" s="887"/>
      <c r="E483" s="362" t="s">
        <v>14</v>
      </c>
      <c r="F483" s="362" t="s">
        <v>14</v>
      </c>
      <c r="G483" s="362" t="s">
        <v>14</v>
      </c>
      <c r="H483" s="362" t="s">
        <v>14</v>
      </c>
      <c r="I483" s="365" t="s">
        <v>14</v>
      </c>
      <c r="J483" s="891"/>
      <c r="K483" s="362"/>
      <c r="L483" s="890"/>
    </row>
    <row r="484" spans="1:12" ht="19.2" x14ac:dyDescent="0.35">
      <c r="A484" s="54">
        <v>64</v>
      </c>
      <c r="B484" s="37" t="s">
        <v>143</v>
      </c>
      <c r="C484" s="38" t="s">
        <v>106</v>
      </c>
      <c r="D484" s="37" t="s">
        <v>4138</v>
      </c>
      <c r="E484" s="38"/>
      <c r="F484" s="132">
        <v>4000000</v>
      </c>
      <c r="G484" s="132">
        <v>4000000</v>
      </c>
      <c r="H484" s="92"/>
      <c r="I484" s="28"/>
      <c r="J484" s="27" t="s">
        <v>3522</v>
      </c>
      <c r="K484" s="248" t="s">
        <v>1228</v>
      </c>
      <c r="L484" s="51" t="s">
        <v>94</v>
      </c>
    </row>
    <row r="485" spans="1:12" ht="18" x14ac:dyDescent="0.35">
      <c r="A485" s="54"/>
      <c r="B485" s="37" t="s">
        <v>330</v>
      </c>
      <c r="C485" s="38" t="s">
        <v>108</v>
      </c>
      <c r="D485" s="37" t="s">
        <v>171</v>
      </c>
      <c r="E485" s="38"/>
      <c r="F485" s="42" t="s">
        <v>118</v>
      </c>
      <c r="G485" s="42" t="s">
        <v>118</v>
      </c>
      <c r="H485" s="92"/>
      <c r="I485" s="28"/>
      <c r="J485" s="27" t="s">
        <v>3523</v>
      </c>
      <c r="K485" s="112" t="s">
        <v>1229</v>
      </c>
      <c r="L485" s="28"/>
    </row>
    <row r="486" spans="1:12" ht="18" x14ac:dyDescent="0.35">
      <c r="A486" s="54"/>
      <c r="B486" s="37" t="s">
        <v>2006</v>
      </c>
      <c r="C486" s="38"/>
      <c r="D486" s="49" t="s">
        <v>239</v>
      </c>
      <c r="E486" s="38"/>
      <c r="F486" s="42"/>
      <c r="G486" s="92"/>
      <c r="H486" s="92"/>
      <c r="I486" s="28"/>
      <c r="J486" s="27" t="s">
        <v>3524</v>
      </c>
      <c r="K486" s="112" t="s">
        <v>1230</v>
      </c>
      <c r="L486" s="28"/>
    </row>
    <row r="487" spans="1:12" ht="18" x14ac:dyDescent="0.35">
      <c r="A487" s="54"/>
      <c r="B487" s="27"/>
      <c r="C487" s="38"/>
      <c r="D487" s="49"/>
      <c r="E487" s="38"/>
      <c r="F487" s="42"/>
      <c r="G487" s="92"/>
      <c r="H487" s="92"/>
      <c r="I487" s="28"/>
      <c r="J487" s="112"/>
      <c r="K487" s="112" t="s">
        <v>1231</v>
      </c>
      <c r="L487" s="28"/>
    </row>
    <row r="488" spans="1:12" ht="18" x14ac:dyDescent="0.35">
      <c r="A488" s="54"/>
      <c r="B488" s="27"/>
      <c r="C488" s="38"/>
      <c r="D488" s="49"/>
      <c r="E488" s="38"/>
      <c r="F488" s="42"/>
      <c r="G488" s="92"/>
      <c r="H488" s="92"/>
      <c r="I488" s="28"/>
      <c r="J488" s="28"/>
      <c r="K488" s="112"/>
      <c r="L488" s="28"/>
    </row>
    <row r="489" spans="1:12" ht="18" x14ac:dyDescent="0.35">
      <c r="A489" s="54"/>
      <c r="B489" s="27"/>
      <c r="C489" s="38"/>
      <c r="D489" s="49"/>
      <c r="E489" s="38"/>
      <c r="F489" s="42"/>
      <c r="G489" s="92"/>
      <c r="H489" s="92"/>
      <c r="I489" s="28"/>
      <c r="J489" s="28"/>
      <c r="K489" s="112"/>
      <c r="L489" s="28"/>
    </row>
    <row r="490" spans="1:12" ht="18" x14ac:dyDescent="0.35">
      <c r="A490" s="54"/>
      <c r="B490" s="27"/>
      <c r="C490" s="38"/>
      <c r="D490" s="49"/>
      <c r="E490" s="38"/>
      <c r="F490" s="42"/>
      <c r="G490" s="92"/>
      <c r="H490" s="92"/>
      <c r="I490" s="28"/>
      <c r="J490" s="28"/>
      <c r="K490" s="112"/>
      <c r="L490" s="28"/>
    </row>
    <row r="491" spans="1:12" ht="18" x14ac:dyDescent="0.35">
      <c r="A491" s="54"/>
      <c r="B491" s="27"/>
      <c r="C491" s="38"/>
      <c r="D491" s="49"/>
      <c r="E491" s="38"/>
      <c r="F491" s="42"/>
      <c r="G491" s="92"/>
      <c r="H491" s="92"/>
      <c r="I491" s="28"/>
      <c r="J491" s="28"/>
      <c r="K491" s="112"/>
      <c r="L491" s="28"/>
    </row>
    <row r="492" spans="1:12" ht="18" x14ac:dyDescent="0.35">
      <c r="A492" s="54"/>
      <c r="B492" s="27"/>
      <c r="C492" s="38"/>
      <c r="D492" s="49"/>
      <c r="E492" s="38"/>
      <c r="F492" s="42"/>
      <c r="G492" s="92"/>
      <c r="H492" s="92"/>
      <c r="I492" s="28"/>
      <c r="J492" s="28"/>
      <c r="K492" s="112"/>
      <c r="L492" s="28"/>
    </row>
    <row r="493" spans="1:12" ht="18" x14ac:dyDescent="0.35">
      <c r="A493" s="54"/>
      <c r="B493" s="27"/>
      <c r="C493" s="38"/>
      <c r="D493" s="49"/>
      <c r="E493" s="38"/>
      <c r="F493" s="42"/>
      <c r="G493" s="92"/>
      <c r="H493" s="92"/>
      <c r="I493" s="28"/>
      <c r="J493" s="28"/>
      <c r="K493" s="112"/>
      <c r="L493" s="28"/>
    </row>
    <row r="494" spans="1:12" ht="18" x14ac:dyDescent="0.35">
      <c r="A494" s="58"/>
      <c r="B494" s="122"/>
      <c r="C494" s="43"/>
      <c r="D494" s="39"/>
      <c r="E494" s="43"/>
      <c r="F494" s="134"/>
      <c r="G494" s="93"/>
      <c r="H494" s="93"/>
      <c r="I494" s="32"/>
      <c r="J494" s="32"/>
      <c r="K494" s="226"/>
      <c r="L494" s="32"/>
    </row>
    <row r="495" spans="1:12" ht="18" x14ac:dyDescent="0.35">
      <c r="A495" s="466"/>
      <c r="B495" s="237"/>
      <c r="C495" s="55"/>
      <c r="D495" s="55"/>
      <c r="E495" s="55"/>
      <c r="F495" s="489"/>
      <c r="G495" s="100"/>
      <c r="H495" s="100"/>
      <c r="I495" s="34"/>
      <c r="J495" s="34"/>
      <c r="K495" s="264"/>
      <c r="L495" s="34"/>
    </row>
    <row r="496" spans="1:12" ht="18" x14ac:dyDescent="0.35">
      <c r="A496" s="466"/>
      <c r="B496" s="237"/>
      <c r="C496" s="55"/>
      <c r="D496" s="55"/>
      <c r="E496" s="55"/>
      <c r="F496" s="489"/>
      <c r="G496" s="100"/>
      <c r="H496" s="100"/>
      <c r="I496" s="34"/>
      <c r="J496" s="34"/>
      <c r="K496" s="264"/>
      <c r="L496" s="34"/>
    </row>
    <row r="497" spans="1:12" ht="18" x14ac:dyDescent="0.35">
      <c r="A497" s="466"/>
      <c r="B497" s="237"/>
      <c r="C497" s="55"/>
      <c r="D497" s="55"/>
      <c r="E497" s="55"/>
      <c r="F497" s="489"/>
      <c r="G497" s="100"/>
      <c r="H497" s="100"/>
      <c r="I497" s="34"/>
      <c r="J497" s="34"/>
      <c r="K497" s="264"/>
      <c r="L497" s="34"/>
    </row>
    <row r="498" spans="1:12" ht="18" x14ac:dyDescent="0.35">
      <c r="A498" s="466"/>
      <c r="B498" s="237"/>
      <c r="C498" s="55"/>
      <c r="D498" s="55"/>
      <c r="E498" s="55"/>
      <c r="F498" s="489"/>
      <c r="G498" s="100"/>
      <c r="H498" s="100"/>
      <c r="I498" s="34"/>
      <c r="J498" s="34"/>
      <c r="K498" s="264"/>
      <c r="L498" s="34"/>
    </row>
    <row r="499" spans="1:12" ht="18" x14ac:dyDescent="0.35">
      <c r="A499" s="466"/>
      <c r="B499" s="237"/>
      <c r="C499" s="55"/>
      <c r="D499" s="55"/>
      <c r="E499" s="55"/>
      <c r="F499" s="489"/>
      <c r="G499" s="100"/>
      <c r="H499" s="100"/>
      <c r="I499" s="34"/>
      <c r="J499" s="34"/>
      <c r="K499" s="264"/>
      <c r="L499" s="34"/>
    </row>
    <row r="500" spans="1:12" ht="21" x14ac:dyDescent="0.4">
      <c r="A500" s="466"/>
      <c r="B500" s="237"/>
      <c r="C500" s="55"/>
      <c r="D500" s="55"/>
      <c r="E500" s="55"/>
      <c r="F500" s="916">
        <v>59</v>
      </c>
      <c r="G500" s="100"/>
      <c r="H500" s="100"/>
      <c r="I500" s="34"/>
      <c r="J500" s="34"/>
      <c r="K500" s="264"/>
      <c r="L500" s="34"/>
    </row>
    <row r="501" spans="1:12" ht="21" x14ac:dyDescent="0.4">
      <c r="A501" s="1334" t="s">
        <v>33</v>
      </c>
      <c r="B501" s="1334"/>
      <c r="C501" s="1334"/>
      <c r="D501" s="1334"/>
      <c r="E501" s="1334"/>
      <c r="F501" s="1334"/>
      <c r="G501" s="1334"/>
      <c r="H501" s="1334"/>
      <c r="I501" s="1334"/>
      <c r="J501" s="1334"/>
      <c r="K501" s="1334"/>
      <c r="L501" s="1334"/>
    </row>
    <row r="502" spans="1:12" ht="21" x14ac:dyDescent="0.4">
      <c r="A502" s="1333" t="s">
        <v>34</v>
      </c>
      <c r="B502" s="1333"/>
      <c r="C502" s="1333"/>
      <c r="D502" s="1333"/>
      <c r="E502" s="1333"/>
      <c r="F502" s="1333"/>
      <c r="G502" s="1333"/>
      <c r="H502" s="1333"/>
      <c r="I502" s="1333"/>
      <c r="J502" s="1333"/>
      <c r="K502" s="1333"/>
      <c r="L502" s="1333"/>
    </row>
    <row r="503" spans="1:12" ht="21" x14ac:dyDescent="0.4">
      <c r="A503" s="1333" t="s">
        <v>2</v>
      </c>
      <c r="B503" s="1333"/>
      <c r="C503" s="1333"/>
      <c r="D503" s="1333"/>
      <c r="E503" s="1333"/>
      <c r="F503" s="1333"/>
      <c r="G503" s="1333"/>
      <c r="H503" s="1333"/>
      <c r="I503" s="1333"/>
      <c r="J503" s="1333"/>
      <c r="K503" s="1333"/>
      <c r="L503" s="1333"/>
    </row>
    <row r="504" spans="1:12" ht="21" x14ac:dyDescent="0.4">
      <c r="A504" s="1333" t="s">
        <v>3</v>
      </c>
      <c r="B504" s="1333"/>
      <c r="C504" s="1333"/>
      <c r="D504" s="1333"/>
      <c r="E504" s="1333"/>
      <c r="F504" s="1333"/>
      <c r="G504" s="1333"/>
      <c r="H504" s="1333"/>
      <c r="I504" s="1333"/>
      <c r="J504" s="1333"/>
      <c r="K504" s="1333"/>
      <c r="L504" s="1333"/>
    </row>
    <row r="505" spans="1:12" ht="21" x14ac:dyDescent="0.4">
      <c r="A505" s="19" t="s">
        <v>35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</row>
    <row r="506" spans="1:12" ht="21" x14ac:dyDescent="0.4">
      <c r="A506" s="19" t="s">
        <v>36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</row>
    <row r="507" spans="1:12" ht="21" x14ac:dyDescent="0.4">
      <c r="A507" s="19"/>
      <c r="B507" s="19" t="s">
        <v>37</v>
      </c>
      <c r="C507" s="19"/>
      <c r="D507" s="19"/>
      <c r="E507" s="19"/>
      <c r="F507" s="19"/>
      <c r="G507" s="19"/>
      <c r="H507" s="19"/>
      <c r="I507" s="19"/>
      <c r="J507" s="19"/>
      <c r="K507" s="19"/>
      <c r="L507" s="19"/>
    </row>
    <row r="508" spans="1:12" ht="21" x14ac:dyDescent="0.4">
      <c r="A508" s="19"/>
      <c r="B508" s="19" t="s">
        <v>19</v>
      </c>
      <c r="C508" s="19"/>
      <c r="D508" s="19"/>
      <c r="E508" s="19"/>
      <c r="F508" s="19"/>
      <c r="G508" s="19"/>
      <c r="H508" s="19"/>
      <c r="I508" s="19"/>
      <c r="J508" s="19"/>
      <c r="K508" s="19"/>
      <c r="L508" s="19"/>
    </row>
    <row r="509" spans="1:12" ht="18" x14ac:dyDescent="0.35">
      <c r="A509" s="349" t="s">
        <v>38</v>
      </c>
      <c r="B509" s="350" t="s">
        <v>7</v>
      </c>
      <c r="C509" s="350" t="s">
        <v>39</v>
      </c>
      <c r="D509" s="350" t="s">
        <v>57</v>
      </c>
      <c r="E509" s="1331" t="s">
        <v>1244</v>
      </c>
      <c r="F509" s="1332"/>
      <c r="G509" s="1332"/>
      <c r="H509" s="1332"/>
      <c r="I509" s="351"/>
      <c r="J509" s="352" t="s">
        <v>1245</v>
      </c>
      <c r="K509" s="353" t="s">
        <v>1246</v>
      </c>
      <c r="L509" s="350" t="s">
        <v>45</v>
      </c>
    </row>
    <row r="510" spans="1:12" ht="18" x14ac:dyDescent="0.35">
      <c r="A510" s="355"/>
      <c r="B510" s="359"/>
      <c r="C510" s="356"/>
      <c r="D510" s="889" t="s">
        <v>1247</v>
      </c>
      <c r="E510" s="356">
        <v>2561</v>
      </c>
      <c r="F510" s="356">
        <v>2562</v>
      </c>
      <c r="G510" s="358">
        <v>2563</v>
      </c>
      <c r="H510" s="460">
        <v>2564</v>
      </c>
      <c r="I510" s="460">
        <v>2565</v>
      </c>
      <c r="J510" s="888" t="s">
        <v>1248</v>
      </c>
      <c r="K510" s="356" t="s">
        <v>44</v>
      </c>
      <c r="L510" s="359" t="s">
        <v>46</v>
      </c>
    </row>
    <row r="511" spans="1:12" ht="18" x14ac:dyDescent="0.35">
      <c r="A511" s="360"/>
      <c r="B511" s="360"/>
      <c r="C511" s="361"/>
      <c r="D511" s="887"/>
      <c r="E511" s="362" t="s">
        <v>14</v>
      </c>
      <c r="F511" s="362" t="s">
        <v>14</v>
      </c>
      <c r="G511" s="362" t="s">
        <v>14</v>
      </c>
      <c r="H511" s="362" t="s">
        <v>14</v>
      </c>
      <c r="I511" s="365" t="s">
        <v>14</v>
      </c>
      <c r="J511" s="891"/>
      <c r="K511" s="362"/>
      <c r="L511" s="890"/>
    </row>
    <row r="512" spans="1:12" ht="19.2" x14ac:dyDescent="0.35">
      <c r="A512" s="51">
        <v>65</v>
      </c>
      <c r="B512" s="131" t="s">
        <v>143</v>
      </c>
      <c r="C512" s="38" t="s">
        <v>106</v>
      </c>
      <c r="D512" s="37" t="s">
        <v>405</v>
      </c>
      <c r="E512" s="217">
        <v>6000000</v>
      </c>
      <c r="F512" s="217">
        <v>6000000</v>
      </c>
      <c r="G512" s="262">
        <v>4200000</v>
      </c>
      <c r="H512" s="746"/>
      <c r="I512" s="750"/>
      <c r="J512" s="37" t="s">
        <v>3522</v>
      </c>
      <c r="K512" s="1068" t="s">
        <v>1228</v>
      </c>
      <c r="L512" s="54" t="s">
        <v>94</v>
      </c>
    </row>
    <row r="513" spans="1:12" ht="18" x14ac:dyDescent="0.35">
      <c r="A513" s="27"/>
      <c r="B513" s="131" t="s">
        <v>3137</v>
      </c>
      <c r="C513" s="38" t="s">
        <v>108</v>
      </c>
      <c r="D513" s="38" t="s">
        <v>146</v>
      </c>
      <c r="E513" s="98" t="s">
        <v>309</v>
      </c>
      <c r="F513" s="98" t="s">
        <v>309</v>
      </c>
      <c r="G513" s="98" t="s">
        <v>309</v>
      </c>
      <c r="H513" s="747"/>
      <c r="I513" s="751"/>
      <c r="J513" s="37" t="s">
        <v>3523</v>
      </c>
      <c r="K513" s="48" t="s">
        <v>1229</v>
      </c>
      <c r="L513" s="751"/>
    </row>
    <row r="514" spans="1:12" ht="18" x14ac:dyDescent="0.35">
      <c r="A514" s="27"/>
      <c r="B514" s="131" t="s">
        <v>4075</v>
      </c>
      <c r="C514" s="38"/>
      <c r="D514" s="38" t="s">
        <v>4138</v>
      </c>
      <c r="E514" s="54"/>
      <c r="F514" s="98"/>
      <c r="G514" s="747"/>
      <c r="H514" s="747"/>
      <c r="I514" s="751"/>
      <c r="J514" s="37" t="s">
        <v>3524</v>
      </c>
      <c r="K514" s="48" t="s">
        <v>1230</v>
      </c>
      <c r="L514" s="751"/>
    </row>
    <row r="515" spans="1:12" ht="18" x14ac:dyDescent="0.35">
      <c r="A515" s="50"/>
      <c r="B515" s="1041" t="s">
        <v>4076</v>
      </c>
      <c r="C515" s="43"/>
      <c r="D515" s="43"/>
      <c r="E515" s="58"/>
      <c r="F515" s="588"/>
      <c r="G515" s="748"/>
      <c r="H515" s="748"/>
      <c r="I515" s="752"/>
      <c r="J515" s="183"/>
      <c r="K515" s="183" t="s">
        <v>1231</v>
      </c>
      <c r="L515" s="752"/>
    </row>
    <row r="516" spans="1:12" ht="19.2" x14ac:dyDescent="0.35">
      <c r="A516" s="51">
        <v>66</v>
      </c>
      <c r="B516" s="47" t="s">
        <v>310</v>
      </c>
      <c r="C516" s="38" t="s">
        <v>106</v>
      </c>
      <c r="D516" s="37" t="s">
        <v>4138</v>
      </c>
      <c r="E516" s="139">
        <v>3500000</v>
      </c>
      <c r="F516" s="139">
        <v>3500000</v>
      </c>
      <c r="G516" s="139">
        <v>3500000</v>
      </c>
      <c r="H516" s="747"/>
      <c r="I516" s="751"/>
      <c r="J516" s="37" t="s">
        <v>3522</v>
      </c>
      <c r="K516" s="251" t="s">
        <v>1228</v>
      </c>
      <c r="L516" s="54" t="s">
        <v>94</v>
      </c>
    </row>
    <row r="517" spans="1:12" ht="18" x14ac:dyDescent="0.35">
      <c r="A517" s="51"/>
      <c r="B517" s="47" t="s">
        <v>311</v>
      </c>
      <c r="C517" s="38" t="s">
        <v>108</v>
      </c>
      <c r="D517" s="37" t="s">
        <v>312</v>
      </c>
      <c r="E517" s="42" t="s">
        <v>118</v>
      </c>
      <c r="F517" s="42" t="s">
        <v>118</v>
      </c>
      <c r="G517" s="42" t="s">
        <v>118</v>
      </c>
      <c r="H517" s="747"/>
      <c r="I517" s="751"/>
      <c r="J517" s="37" t="s">
        <v>3523</v>
      </c>
      <c r="K517" s="48" t="s">
        <v>1229</v>
      </c>
      <c r="L517" s="751"/>
    </row>
    <row r="518" spans="1:12" ht="18" x14ac:dyDescent="0.35">
      <c r="A518" s="51"/>
      <c r="B518" s="47" t="s">
        <v>313</v>
      </c>
      <c r="C518" s="37"/>
      <c r="D518" s="38" t="s">
        <v>239</v>
      </c>
      <c r="E518" s="38"/>
      <c r="F518" s="89"/>
      <c r="G518" s="747"/>
      <c r="H518" s="747"/>
      <c r="I518" s="751"/>
      <c r="J518" s="37" t="s">
        <v>3524</v>
      </c>
      <c r="K518" s="48" t="s">
        <v>1230</v>
      </c>
      <c r="L518" s="751"/>
    </row>
    <row r="519" spans="1:12" ht="18" x14ac:dyDescent="0.35">
      <c r="A519" s="17"/>
      <c r="B519" s="162" t="s">
        <v>314</v>
      </c>
      <c r="C519" s="43"/>
      <c r="D519" s="43"/>
      <c r="E519" s="43"/>
      <c r="F519" s="86"/>
      <c r="G519" s="748"/>
      <c r="H519" s="748"/>
      <c r="I519" s="752"/>
      <c r="J519" s="183"/>
      <c r="K519" s="183" t="s">
        <v>1231</v>
      </c>
      <c r="L519" s="752"/>
    </row>
    <row r="520" spans="1:12" ht="19.2" x14ac:dyDescent="0.35">
      <c r="A520" s="54">
        <v>67</v>
      </c>
      <c r="B520" s="47" t="s">
        <v>3961</v>
      </c>
      <c r="C520" s="38" t="s">
        <v>106</v>
      </c>
      <c r="D520" s="38" t="s">
        <v>3964</v>
      </c>
      <c r="E520" s="38"/>
      <c r="F520" s="89"/>
      <c r="G520" s="747"/>
      <c r="H520" s="139">
        <v>2700000</v>
      </c>
      <c r="I520" s="139">
        <v>2700000</v>
      </c>
      <c r="J520" s="37" t="s">
        <v>3522</v>
      </c>
      <c r="K520" s="251" t="s">
        <v>1228</v>
      </c>
      <c r="L520" s="54" t="s">
        <v>94</v>
      </c>
    </row>
    <row r="521" spans="1:12" ht="18" x14ac:dyDescent="0.35">
      <c r="A521" s="184"/>
      <c r="B521" s="47" t="s">
        <v>3962</v>
      </c>
      <c r="C521" s="38" t="s">
        <v>108</v>
      </c>
      <c r="D521" s="38" t="s">
        <v>3965</v>
      </c>
      <c r="E521" s="38"/>
      <c r="F521" s="89"/>
      <c r="G521" s="747"/>
      <c r="H521" s="42" t="s">
        <v>118</v>
      </c>
      <c r="I521" s="42" t="s">
        <v>118</v>
      </c>
      <c r="J521" s="37" t="s">
        <v>3523</v>
      </c>
      <c r="K521" s="48" t="s">
        <v>1229</v>
      </c>
      <c r="L521" s="751"/>
    </row>
    <row r="522" spans="1:12" ht="18" x14ac:dyDescent="0.35">
      <c r="A522" s="184"/>
      <c r="B522" s="47" t="s">
        <v>3963</v>
      </c>
      <c r="C522" s="38"/>
      <c r="D522" s="38" t="s">
        <v>3966</v>
      </c>
      <c r="E522" s="38"/>
      <c r="F522" s="89"/>
      <c r="G522" s="747"/>
      <c r="H522" s="747"/>
      <c r="I522" s="751"/>
      <c r="J522" s="37" t="s">
        <v>3524</v>
      </c>
      <c r="K522" s="48" t="s">
        <v>1230</v>
      </c>
      <c r="L522" s="751"/>
    </row>
    <row r="523" spans="1:12" ht="18" x14ac:dyDescent="0.35">
      <c r="A523" s="182"/>
      <c r="B523" s="162"/>
      <c r="C523" s="43"/>
      <c r="D523" s="43"/>
      <c r="E523" s="43"/>
      <c r="F523" s="86"/>
      <c r="G523" s="748"/>
      <c r="H523" s="748"/>
      <c r="I523" s="752"/>
      <c r="J523" s="162"/>
      <c r="K523" s="183" t="s">
        <v>1231</v>
      </c>
      <c r="L523" s="752"/>
    </row>
    <row r="524" spans="1:12" ht="19.2" x14ac:dyDescent="0.35">
      <c r="A524" s="54">
        <v>68</v>
      </c>
      <c r="B524" s="47" t="s">
        <v>176</v>
      </c>
      <c r="C524" s="38" t="s">
        <v>106</v>
      </c>
      <c r="D524" s="38" t="s">
        <v>3969</v>
      </c>
      <c r="E524" s="38"/>
      <c r="F524" s="89"/>
      <c r="G524" s="747"/>
      <c r="H524" s="139">
        <v>2400000</v>
      </c>
      <c r="I524" s="139">
        <v>2400000</v>
      </c>
      <c r="J524" s="37" t="s">
        <v>3522</v>
      </c>
      <c r="K524" s="251" t="s">
        <v>1228</v>
      </c>
      <c r="L524" s="54" t="s">
        <v>94</v>
      </c>
    </row>
    <row r="525" spans="1:12" ht="18" x14ac:dyDescent="0.35">
      <c r="A525" s="184"/>
      <c r="B525" s="47" t="s">
        <v>3967</v>
      </c>
      <c r="C525" s="38" t="s">
        <v>108</v>
      </c>
      <c r="D525" s="38" t="s">
        <v>3965</v>
      </c>
      <c r="E525" s="38"/>
      <c r="F525" s="89"/>
      <c r="G525" s="747"/>
      <c r="H525" s="42" t="s">
        <v>118</v>
      </c>
      <c r="I525" s="42" t="s">
        <v>118</v>
      </c>
      <c r="J525" s="37" t="s">
        <v>3523</v>
      </c>
      <c r="K525" s="48" t="s">
        <v>1229</v>
      </c>
      <c r="L525" s="751"/>
    </row>
    <row r="526" spans="1:12" ht="18" x14ac:dyDescent="0.35">
      <c r="A526" s="184"/>
      <c r="B526" s="47" t="s">
        <v>3968</v>
      </c>
      <c r="C526" s="38"/>
      <c r="D526" s="38" t="s">
        <v>117</v>
      </c>
      <c r="E526" s="38"/>
      <c r="F526" s="89"/>
      <c r="G526" s="747"/>
      <c r="H526" s="747"/>
      <c r="I526" s="751"/>
      <c r="J526" s="37" t="s">
        <v>3524</v>
      </c>
      <c r="K526" s="48" t="s">
        <v>1230</v>
      </c>
      <c r="L526" s="751"/>
    </row>
    <row r="527" spans="1:12" ht="18" x14ac:dyDescent="0.35">
      <c r="A527" s="182"/>
      <c r="B527" s="43"/>
      <c r="C527" s="43"/>
      <c r="D527" s="43"/>
      <c r="E527" s="44"/>
      <c r="F527" s="86"/>
      <c r="G527" s="748"/>
      <c r="H527" s="748"/>
      <c r="I527" s="752"/>
      <c r="J527" s="162"/>
      <c r="K527" s="183" t="s">
        <v>1231</v>
      </c>
      <c r="L527" s="752"/>
    </row>
    <row r="528" spans="1:12" ht="18" x14ac:dyDescent="0.35">
      <c r="A528" s="463"/>
      <c r="B528" s="237"/>
      <c r="C528" s="237"/>
      <c r="D528" s="237"/>
      <c r="E528" s="463"/>
      <c r="F528" s="1065"/>
      <c r="G528" s="487"/>
      <c r="H528" s="487"/>
      <c r="I528" s="487"/>
      <c r="J528" s="487"/>
      <c r="K528" s="487"/>
      <c r="L528" s="487"/>
    </row>
    <row r="529" spans="1:12" ht="21" x14ac:dyDescent="0.4">
      <c r="A529" s="15"/>
      <c r="B529" s="55"/>
      <c r="C529" s="55"/>
      <c r="D529" s="55"/>
      <c r="E529" s="466"/>
      <c r="F529" s="541">
        <v>60</v>
      </c>
      <c r="G529" s="34"/>
      <c r="H529" s="34"/>
      <c r="I529" s="34"/>
      <c r="J529" s="34"/>
      <c r="K529" s="34"/>
      <c r="L529" s="34"/>
    </row>
    <row r="530" spans="1:12" ht="21" x14ac:dyDescent="0.4">
      <c r="A530" s="882"/>
      <c r="B530" s="55"/>
      <c r="C530" s="55"/>
      <c r="D530" s="55"/>
      <c r="E530" s="607"/>
      <c r="F530" s="541"/>
      <c r="G530" s="34"/>
      <c r="H530" s="34"/>
      <c r="I530" s="34"/>
      <c r="J530" s="34"/>
      <c r="K530" s="34"/>
      <c r="L530" s="34"/>
    </row>
    <row r="531" spans="1:12" ht="21" x14ac:dyDescent="0.4">
      <c r="A531" s="1334" t="s">
        <v>33</v>
      </c>
      <c r="B531" s="1334"/>
      <c r="C531" s="1334"/>
      <c r="D531" s="1334"/>
      <c r="E531" s="1334"/>
      <c r="F531" s="1334"/>
      <c r="G531" s="1334"/>
      <c r="H531" s="1334"/>
      <c r="I531" s="1334"/>
      <c r="J531" s="1334"/>
      <c r="K531" s="1334"/>
      <c r="L531" s="1334"/>
    </row>
    <row r="532" spans="1:12" ht="21" x14ac:dyDescent="0.4">
      <c r="A532" s="1333" t="s">
        <v>34</v>
      </c>
      <c r="B532" s="1333"/>
      <c r="C532" s="1333"/>
      <c r="D532" s="1333"/>
      <c r="E532" s="1333"/>
      <c r="F532" s="1333"/>
      <c r="G532" s="1333"/>
      <c r="H532" s="1333"/>
      <c r="I532" s="1333"/>
      <c r="J532" s="1333"/>
      <c r="K532" s="1333"/>
      <c r="L532" s="1333"/>
    </row>
    <row r="533" spans="1:12" ht="21" x14ac:dyDescent="0.4">
      <c r="A533" s="1333" t="s">
        <v>2</v>
      </c>
      <c r="B533" s="1333"/>
      <c r="C533" s="1333"/>
      <c r="D533" s="1333"/>
      <c r="E533" s="1333"/>
      <c r="F533" s="1333"/>
      <c r="G533" s="1333"/>
      <c r="H533" s="1333"/>
      <c r="I533" s="1333"/>
      <c r="J533" s="1333"/>
      <c r="K533" s="1333"/>
      <c r="L533" s="1333"/>
    </row>
    <row r="534" spans="1:12" ht="21" x14ac:dyDescent="0.4">
      <c r="A534" s="1333" t="s">
        <v>3</v>
      </c>
      <c r="B534" s="1333"/>
      <c r="C534" s="1333"/>
      <c r="D534" s="1333"/>
      <c r="E534" s="1333"/>
      <c r="F534" s="1333"/>
      <c r="G534" s="1333"/>
      <c r="H534" s="1333"/>
      <c r="I534" s="1333"/>
      <c r="J534" s="1333"/>
      <c r="K534" s="1333"/>
      <c r="L534" s="1333"/>
    </row>
    <row r="535" spans="1:12" ht="21" x14ac:dyDescent="0.4">
      <c r="A535" s="19" t="s">
        <v>35</v>
      </c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</row>
    <row r="536" spans="1:12" ht="21" x14ac:dyDescent="0.4">
      <c r="A536" s="19" t="s">
        <v>36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</row>
    <row r="537" spans="1:12" ht="21" x14ac:dyDescent="0.4">
      <c r="A537" s="19"/>
      <c r="B537" s="19" t="s">
        <v>37</v>
      </c>
      <c r="C537" s="19"/>
      <c r="D537" s="19"/>
      <c r="E537" s="19"/>
      <c r="F537" s="19"/>
      <c r="G537" s="19"/>
      <c r="H537" s="19"/>
      <c r="I537" s="19"/>
      <c r="J537" s="19"/>
      <c r="K537" s="19"/>
      <c r="L537" s="19"/>
    </row>
    <row r="538" spans="1:12" ht="21" x14ac:dyDescent="0.4">
      <c r="A538" s="19"/>
      <c r="B538" s="19" t="s">
        <v>19</v>
      </c>
      <c r="C538" s="19"/>
      <c r="D538" s="19"/>
      <c r="E538" s="19"/>
      <c r="F538" s="19"/>
      <c r="G538" s="19"/>
      <c r="H538" s="19"/>
      <c r="I538" s="19"/>
      <c r="J538" s="19"/>
      <c r="K538" s="19"/>
      <c r="L538" s="19"/>
    </row>
    <row r="539" spans="1:12" ht="18" x14ac:dyDescent="0.35">
      <c r="A539" s="349" t="s">
        <v>38</v>
      </c>
      <c r="B539" s="350" t="s">
        <v>7</v>
      </c>
      <c r="C539" s="350" t="s">
        <v>39</v>
      </c>
      <c r="D539" s="350" t="s">
        <v>57</v>
      </c>
      <c r="E539" s="1331" t="s">
        <v>1244</v>
      </c>
      <c r="F539" s="1332"/>
      <c r="G539" s="1332"/>
      <c r="H539" s="1332"/>
      <c r="I539" s="351"/>
      <c r="J539" s="352" t="s">
        <v>1245</v>
      </c>
      <c r="K539" s="353" t="s">
        <v>1246</v>
      </c>
      <c r="L539" s="350" t="s">
        <v>45</v>
      </c>
    </row>
    <row r="540" spans="1:12" ht="18" x14ac:dyDescent="0.35">
      <c r="A540" s="355"/>
      <c r="B540" s="359"/>
      <c r="C540" s="356"/>
      <c r="D540" s="889" t="s">
        <v>1247</v>
      </c>
      <c r="E540" s="356">
        <v>2561</v>
      </c>
      <c r="F540" s="356">
        <v>2562</v>
      </c>
      <c r="G540" s="358">
        <v>2563</v>
      </c>
      <c r="H540" s="460">
        <v>2564</v>
      </c>
      <c r="I540" s="460">
        <v>2565</v>
      </c>
      <c r="J540" s="888" t="s">
        <v>1248</v>
      </c>
      <c r="K540" s="356" t="s">
        <v>44</v>
      </c>
      <c r="L540" s="359" t="s">
        <v>46</v>
      </c>
    </row>
    <row r="541" spans="1:12" ht="18" x14ac:dyDescent="0.35">
      <c r="A541" s="360"/>
      <c r="B541" s="360"/>
      <c r="C541" s="361"/>
      <c r="D541" s="887"/>
      <c r="E541" s="362" t="s">
        <v>14</v>
      </c>
      <c r="F541" s="362" t="s">
        <v>14</v>
      </c>
      <c r="G541" s="362" t="s">
        <v>14</v>
      </c>
      <c r="H541" s="362" t="s">
        <v>14</v>
      </c>
      <c r="I541" s="365" t="s">
        <v>14</v>
      </c>
      <c r="J541" s="891"/>
      <c r="K541" s="362"/>
      <c r="L541" s="890"/>
    </row>
    <row r="542" spans="1:12" ht="19.2" x14ac:dyDescent="0.35">
      <c r="A542" s="51">
        <v>69</v>
      </c>
      <c r="B542" s="37" t="s">
        <v>143</v>
      </c>
      <c r="C542" s="38" t="s">
        <v>106</v>
      </c>
      <c r="D542" s="37" t="s">
        <v>144</v>
      </c>
      <c r="E542" s="217">
        <v>1200000</v>
      </c>
      <c r="F542" s="217">
        <v>1200000</v>
      </c>
      <c r="G542" s="33"/>
      <c r="H542" s="45">
        <v>1200000</v>
      </c>
      <c r="I542" s="120"/>
      <c r="J542" s="27" t="s">
        <v>3522</v>
      </c>
      <c r="K542" s="248" t="s">
        <v>1228</v>
      </c>
      <c r="L542" s="51" t="s">
        <v>94</v>
      </c>
    </row>
    <row r="543" spans="1:12" ht="18" x14ac:dyDescent="0.35">
      <c r="A543" s="27"/>
      <c r="B543" s="37" t="s">
        <v>315</v>
      </c>
      <c r="C543" s="38" t="s">
        <v>108</v>
      </c>
      <c r="D543" s="37" t="s">
        <v>180</v>
      </c>
      <c r="E543" s="98" t="s">
        <v>309</v>
      </c>
      <c r="F543" s="98" t="s">
        <v>309</v>
      </c>
      <c r="G543" s="28"/>
      <c r="H543" s="98" t="s">
        <v>309</v>
      </c>
      <c r="I543" s="107"/>
      <c r="J543" s="27" t="s">
        <v>3523</v>
      </c>
      <c r="K543" s="112" t="s">
        <v>1229</v>
      </c>
      <c r="L543" s="28"/>
    </row>
    <row r="544" spans="1:12" ht="18" x14ac:dyDescent="0.35">
      <c r="A544" s="27"/>
      <c r="B544" s="37" t="s">
        <v>316</v>
      </c>
      <c r="C544" s="38"/>
      <c r="D544" s="38" t="s">
        <v>3145</v>
      </c>
      <c r="E544" s="54"/>
      <c r="F544" s="42"/>
      <c r="G544" s="28"/>
      <c r="H544" s="107"/>
      <c r="I544" s="107"/>
      <c r="J544" s="27" t="s">
        <v>3524</v>
      </c>
      <c r="K544" s="112" t="s">
        <v>1230</v>
      </c>
      <c r="L544" s="28"/>
    </row>
    <row r="545" spans="1:12" ht="18" x14ac:dyDescent="0.35">
      <c r="A545" s="50"/>
      <c r="B545" s="39"/>
      <c r="C545" s="43"/>
      <c r="D545" s="43"/>
      <c r="E545" s="50"/>
      <c r="F545" s="44"/>
      <c r="G545" s="32"/>
      <c r="H545" s="121"/>
      <c r="I545" s="121"/>
      <c r="J545" s="226"/>
      <c r="K545" s="112" t="s">
        <v>1231</v>
      </c>
      <c r="L545" s="32"/>
    </row>
    <row r="546" spans="1:12" ht="18" x14ac:dyDescent="0.35">
      <c r="A546" s="51">
        <v>70</v>
      </c>
      <c r="B546" s="38" t="s">
        <v>114</v>
      </c>
      <c r="C546" s="38" t="s">
        <v>106</v>
      </c>
      <c r="D546" s="38" t="s">
        <v>4152</v>
      </c>
      <c r="E546" s="45">
        <v>500000</v>
      </c>
      <c r="F546" s="49"/>
      <c r="G546" s="49"/>
      <c r="H546" s="27"/>
      <c r="I546" s="49"/>
      <c r="J546" s="27" t="s">
        <v>3522</v>
      </c>
      <c r="K546" s="36" t="s">
        <v>111</v>
      </c>
      <c r="L546" s="51" t="s">
        <v>94</v>
      </c>
    </row>
    <row r="547" spans="1:12" ht="18" x14ac:dyDescent="0.35">
      <c r="A547" s="27"/>
      <c r="B547" s="38" t="s">
        <v>2146</v>
      </c>
      <c r="C547" s="38" t="s">
        <v>108</v>
      </c>
      <c r="D547" s="38" t="s">
        <v>2147</v>
      </c>
      <c r="E547" s="42" t="s">
        <v>317</v>
      </c>
      <c r="F547" s="49"/>
      <c r="G547" s="49"/>
      <c r="H547" s="27"/>
      <c r="I547" s="49"/>
      <c r="J547" s="27" t="s">
        <v>3523</v>
      </c>
      <c r="K547" s="38" t="s">
        <v>112</v>
      </c>
      <c r="L547" s="51"/>
    </row>
    <row r="548" spans="1:12" ht="18" x14ac:dyDescent="0.35">
      <c r="A548" s="27"/>
      <c r="B548" s="38"/>
      <c r="C548" s="38"/>
      <c r="D548" s="38" t="s">
        <v>230</v>
      </c>
      <c r="E548" s="42"/>
      <c r="F548" s="49"/>
      <c r="G548" s="49"/>
      <c r="H548" s="27"/>
      <c r="I548" s="49"/>
      <c r="J548" s="27" t="s">
        <v>3524</v>
      </c>
      <c r="K548" s="38" t="s">
        <v>417</v>
      </c>
      <c r="L548" s="51"/>
    </row>
    <row r="549" spans="1:12" ht="18" x14ac:dyDescent="0.35">
      <c r="A549" s="50"/>
      <c r="B549" s="43"/>
      <c r="C549" s="43"/>
      <c r="D549" s="43"/>
      <c r="E549" s="44"/>
      <c r="F549" s="46"/>
      <c r="G549" s="46"/>
      <c r="H549" s="50"/>
      <c r="I549" s="46"/>
      <c r="J549" s="226"/>
      <c r="K549" s="39" t="s">
        <v>1231</v>
      </c>
      <c r="L549" s="17"/>
    </row>
    <row r="550" spans="1:12" ht="19.2" x14ac:dyDescent="0.35">
      <c r="A550" s="51">
        <v>71</v>
      </c>
      <c r="B550" s="37" t="s">
        <v>143</v>
      </c>
      <c r="C550" s="38" t="s">
        <v>106</v>
      </c>
      <c r="D550" s="37" t="s">
        <v>318</v>
      </c>
      <c r="E550" s="127"/>
      <c r="F550" s="217">
        <v>3300000</v>
      </c>
      <c r="G550" s="28"/>
      <c r="H550" s="45">
        <v>3300000</v>
      </c>
      <c r="I550" s="107"/>
      <c r="J550" s="27" t="s">
        <v>3522</v>
      </c>
      <c r="K550" s="247" t="s">
        <v>1228</v>
      </c>
      <c r="L550" s="51" t="s">
        <v>94</v>
      </c>
    </row>
    <row r="551" spans="1:12" ht="18" x14ac:dyDescent="0.35">
      <c r="A551" s="27"/>
      <c r="B551" s="48" t="s">
        <v>319</v>
      </c>
      <c r="C551" s="38" t="s">
        <v>108</v>
      </c>
      <c r="D551" s="37" t="s">
        <v>180</v>
      </c>
      <c r="E551" s="54"/>
      <c r="F551" s="42" t="s">
        <v>118</v>
      </c>
      <c r="G551" s="28"/>
      <c r="H551" s="42" t="s">
        <v>118</v>
      </c>
      <c r="I551" s="107"/>
      <c r="J551" s="27" t="s">
        <v>3523</v>
      </c>
      <c r="K551" s="112" t="s">
        <v>1229</v>
      </c>
      <c r="L551" s="28"/>
    </row>
    <row r="552" spans="1:12" ht="18" x14ac:dyDescent="0.35">
      <c r="A552" s="27"/>
      <c r="B552" s="38" t="s">
        <v>320</v>
      </c>
      <c r="C552" s="38"/>
      <c r="D552" s="37" t="s">
        <v>4153</v>
      </c>
      <c r="E552" s="38"/>
      <c r="F552" s="137"/>
      <c r="G552" s="28"/>
      <c r="H552" s="107"/>
      <c r="I552" s="107"/>
      <c r="J552" s="27" t="s">
        <v>3524</v>
      </c>
      <c r="K552" s="112" t="s">
        <v>1230</v>
      </c>
      <c r="L552" s="28"/>
    </row>
    <row r="553" spans="1:12" ht="18" x14ac:dyDescent="0.35">
      <c r="A553" s="27"/>
      <c r="B553" s="38" t="s">
        <v>321</v>
      </c>
      <c r="C553" s="38"/>
      <c r="D553" s="37"/>
      <c r="E553" s="38"/>
      <c r="F553" s="137"/>
      <c r="G553" s="28"/>
      <c r="H553" s="107"/>
      <c r="I553" s="107"/>
      <c r="J553" s="112"/>
      <c r="K553" s="112" t="s">
        <v>1231</v>
      </c>
      <c r="L553" s="28"/>
    </row>
    <row r="554" spans="1:12" ht="18" x14ac:dyDescent="0.35">
      <c r="A554" s="50"/>
      <c r="B554" s="43"/>
      <c r="C554" s="43"/>
      <c r="D554" s="39"/>
      <c r="E554" s="43"/>
      <c r="F554" s="44"/>
      <c r="G554" s="32"/>
      <c r="H554" s="121"/>
      <c r="I554" s="121"/>
      <c r="J554" s="32"/>
      <c r="K554" s="32"/>
      <c r="L554" s="32"/>
    </row>
    <row r="555" spans="1:12" ht="19.2" x14ac:dyDescent="0.35">
      <c r="A555" s="51">
        <v>72</v>
      </c>
      <c r="B555" s="38" t="s">
        <v>143</v>
      </c>
      <c r="C555" s="38" t="s">
        <v>106</v>
      </c>
      <c r="D555" s="37" t="s">
        <v>322</v>
      </c>
      <c r="E555" s="38"/>
      <c r="F555" s="139"/>
      <c r="G555" s="139">
        <v>4125000</v>
      </c>
      <c r="H555" s="139">
        <v>4125000</v>
      </c>
      <c r="I555" s="107"/>
      <c r="J555" s="27" t="s">
        <v>3522</v>
      </c>
      <c r="K555" s="248" t="s">
        <v>1228</v>
      </c>
      <c r="L555" s="51" t="s">
        <v>94</v>
      </c>
    </row>
    <row r="556" spans="1:12" ht="18" x14ac:dyDescent="0.35">
      <c r="A556" s="27"/>
      <c r="B556" s="47" t="s">
        <v>323</v>
      </c>
      <c r="C556" s="38" t="s">
        <v>108</v>
      </c>
      <c r="D556" s="38" t="s">
        <v>180</v>
      </c>
      <c r="E556" s="38"/>
      <c r="F556" s="42"/>
      <c r="G556" s="42" t="s">
        <v>317</v>
      </c>
      <c r="H556" s="42" t="s">
        <v>317</v>
      </c>
      <c r="I556" s="107"/>
      <c r="J556" s="27" t="s">
        <v>3523</v>
      </c>
      <c r="K556" s="112" t="s">
        <v>1229</v>
      </c>
      <c r="L556" s="28"/>
    </row>
    <row r="557" spans="1:12" ht="18" x14ac:dyDescent="0.35">
      <c r="A557" s="27"/>
      <c r="B557" s="38" t="s">
        <v>324</v>
      </c>
      <c r="C557" s="38"/>
      <c r="D557" s="38" t="s">
        <v>4146</v>
      </c>
      <c r="E557" s="38"/>
      <c r="F557" s="42"/>
      <c r="G557" s="28"/>
      <c r="H557" s="107"/>
      <c r="I557" s="107"/>
      <c r="J557" s="27" t="s">
        <v>3524</v>
      </c>
      <c r="K557" s="112" t="s">
        <v>1230</v>
      </c>
      <c r="L557" s="28"/>
    </row>
    <row r="558" spans="1:12" ht="18" x14ac:dyDescent="0.35">
      <c r="A558" s="50"/>
      <c r="B558" s="43" t="s">
        <v>3138</v>
      </c>
      <c r="C558" s="43"/>
      <c r="D558" s="43"/>
      <c r="E558" s="43"/>
      <c r="F558" s="44"/>
      <c r="G558" s="32"/>
      <c r="H558" s="121"/>
      <c r="I558" s="121"/>
      <c r="J558" s="226"/>
      <c r="K558" s="226" t="s">
        <v>1231</v>
      </c>
      <c r="L558" s="32"/>
    </row>
    <row r="559" spans="1:12" ht="21" x14ac:dyDescent="0.4">
      <c r="A559" s="95"/>
      <c r="B559" s="55"/>
      <c r="C559" s="55"/>
      <c r="D559" s="55"/>
      <c r="E559" s="55"/>
      <c r="F559" s="906">
        <v>61</v>
      </c>
      <c r="G559" s="34"/>
      <c r="H559" s="34"/>
      <c r="I559" s="34"/>
      <c r="J559" s="264"/>
      <c r="K559" s="264"/>
      <c r="L559" s="34"/>
    </row>
    <row r="560" spans="1:12" ht="21" x14ac:dyDescent="0.4">
      <c r="A560" s="1334" t="s">
        <v>33</v>
      </c>
      <c r="B560" s="1334"/>
      <c r="C560" s="1334"/>
      <c r="D560" s="1334"/>
      <c r="E560" s="1334"/>
      <c r="F560" s="1334"/>
      <c r="G560" s="1334"/>
      <c r="H560" s="1334"/>
      <c r="I560" s="1334"/>
      <c r="J560" s="1334"/>
      <c r="K560" s="1334"/>
      <c r="L560" s="1334"/>
    </row>
    <row r="561" spans="1:12" ht="21" x14ac:dyDescent="0.4">
      <c r="A561" s="1333" t="s">
        <v>34</v>
      </c>
      <c r="B561" s="1333"/>
      <c r="C561" s="1333"/>
      <c r="D561" s="1333"/>
      <c r="E561" s="1333"/>
      <c r="F561" s="1333"/>
      <c r="G561" s="1333"/>
      <c r="H561" s="1333"/>
      <c r="I561" s="1333"/>
      <c r="J561" s="1333"/>
      <c r="K561" s="1333"/>
      <c r="L561" s="1333"/>
    </row>
    <row r="562" spans="1:12" ht="21" x14ac:dyDescent="0.4">
      <c r="A562" s="1333" t="s">
        <v>2</v>
      </c>
      <c r="B562" s="1333"/>
      <c r="C562" s="1333"/>
      <c r="D562" s="1333"/>
      <c r="E562" s="1333"/>
      <c r="F562" s="1333"/>
      <c r="G562" s="1333"/>
      <c r="H562" s="1333"/>
      <c r="I562" s="1333"/>
      <c r="J562" s="1333"/>
      <c r="K562" s="1333"/>
      <c r="L562" s="1333"/>
    </row>
    <row r="563" spans="1:12" ht="21" x14ac:dyDescent="0.4">
      <c r="A563" s="1333" t="s">
        <v>3</v>
      </c>
      <c r="B563" s="1333"/>
      <c r="C563" s="1333"/>
      <c r="D563" s="1333"/>
      <c r="E563" s="1333"/>
      <c r="F563" s="1333"/>
      <c r="G563" s="1333"/>
      <c r="H563" s="1333"/>
      <c r="I563" s="1333"/>
      <c r="J563" s="1333"/>
      <c r="K563" s="1333"/>
      <c r="L563" s="1333"/>
    </row>
    <row r="564" spans="1:12" ht="21" x14ac:dyDescent="0.4">
      <c r="A564" s="19" t="s">
        <v>35</v>
      </c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</row>
    <row r="565" spans="1:12" ht="21" x14ac:dyDescent="0.4">
      <c r="A565" s="19" t="s">
        <v>36</v>
      </c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</row>
    <row r="566" spans="1:12" ht="21" x14ac:dyDescent="0.4">
      <c r="A566" s="19"/>
      <c r="B566" s="19" t="s">
        <v>37</v>
      </c>
      <c r="C566" s="19"/>
      <c r="D566" s="19"/>
      <c r="E566" s="19"/>
      <c r="F566" s="19"/>
      <c r="G566" s="19"/>
      <c r="H566" s="19"/>
      <c r="I566" s="19"/>
      <c r="J566" s="19"/>
      <c r="K566" s="19"/>
      <c r="L566" s="19"/>
    </row>
    <row r="567" spans="1:12" ht="21" x14ac:dyDescent="0.4">
      <c r="A567" s="19"/>
      <c r="B567" s="19" t="s">
        <v>19</v>
      </c>
      <c r="C567" s="19"/>
      <c r="D567" s="19"/>
      <c r="E567" s="19"/>
      <c r="F567" s="19"/>
      <c r="G567" s="19"/>
      <c r="H567" s="19"/>
      <c r="I567" s="19"/>
      <c r="J567" s="19"/>
      <c r="K567" s="19"/>
      <c r="L567" s="19"/>
    </row>
    <row r="568" spans="1:12" ht="18" x14ac:dyDescent="0.35">
      <c r="A568" s="349" t="s">
        <v>38</v>
      </c>
      <c r="B568" s="350" t="s">
        <v>7</v>
      </c>
      <c r="C568" s="350" t="s">
        <v>39</v>
      </c>
      <c r="D568" s="350" t="s">
        <v>57</v>
      </c>
      <c r="E568" s="1331" t="s">
        <v>1244</v>
      </c>
      <c r="F568" s="1332"/>
      <c r="G568" s="1332"/>
      <c r="H568" s="1332"/>
      <c r="I568" s="351"/>
      <c r="J568" s="352" t="s">
        <v>1245</v>
      </c>
      <c r="K568" s="353" t="s">
        <v>1246</v>
      </c>
      <c r="L568" s="350" t="s">
        <v>45</v>
      </c>
    </row>
    <row r="569" spans="1:12" ht="18" x14ac:dyDescent="0.35">
      <c r="A569" s="355"/>
      <c r="B569" s="359"/>
      <c r="C569" s="356"/>
      <c r="D569" s="889" t="s">
        <v>1247</v>
      </c>
      <c r="E569" s="356">
        <v>2561</v>
      </c>
      <c r="F569" s="356">
        <v>2562</v>
      </c>
      <c r="G569" s="358">
        <v>2563</v>
      </c>
      <c r="H569" s="460">
        <v>2564</v>
      </c>
      <c r="I569" s="460">
        <v>2565</v>
      </c>
      <c r="J569" s="888" t="s">
        <v>1248</v>
      </c>
      <c r="K569" s="356" t="s">
        <v>44</v>
      </c>
      <c r="L569" s="359" t="s">
        <v>46</v>
      </c>
    </row>
    <row r="570" spans="1:12" ht="18" x14ac:dyDescent="0.35">
      <c r="A570" s="360"/>
      <c r="B570" s="360"/>
      <c r="C570" s="361"/>
      <c r="D570" s="887"/>
      <c r="E570" s="362" t="s">
        <v>14</v>
      </c>
      <c r="F570" s="362" t="s">
        <v>14</v>
      </c>
      <c r="G570" s="362" t="s">
        <v>14</v>
      </c>
      <c r="H570" s="362" t="s">
        <v>14</v>
      </c>
      <c r="I570" s="365" t="s">
        <v>14</v>
      </c>
      <c r="J570" s="891"/>
      <c r="K570" s="362"/>
      <c r="L570" s="890"/>
    </row>
    <row r="571" spans="1:12" ht="19.2" x14ac:dyDescent="0.35">
      <c r="A571" s="54">
        <v>73</v>
      </c>
      <c r="B571" s="38" t="s">
        <v>325</v>
      </c>
      <c r="C571" s="38" t="s">
        <v>106</v>
      </c>
      <c r="D571" s="38" t="s">
        <v>144</v>
      </c>
      <c r="E571" s="88"/>
      <c r="F571" s="61">
        <v>300000</v>
      </c>
      <c r="G571" s="88">
        <v>300000</v>
      </c>
      <c r="H571" s="33"/>
      <c r="I571" s="33"/>
      <c r="J571" s="27" t="s">
        <v>3522</v>
      </c>
      <c r="K571" s="248" t="s">
        <v>1228</v>
      </c>
      <c r="L571" s="51" t="s">
        <v>94</v>
      </c>
    </row>
    <row r="572" spans="1:12" ht="18" x14ac:dyDescent="0.35">
      <c r="A572" s="138"/>
      <c r="B572" s="38" t="s">
        <v>326</v>
      </c>
      <c r="C572" s="38" t="s">
        <v>108</v>
      </c>
      <c r="D572" s="52" t="s">
        <v>4154</v>
      </c>
      <c r="E572" s="45"/>
      <c r="F572" s="45" t="s">
        <v>118</v>
      </c>
      <c r="G572" s="45" t="s">
        <v>118</v>
      </c>
      <c r="H572" s="28"/>
      <c r="I572" s="28"/>
      <c r="J572" s="27" t="s">
        <v>3523</v>
      </c>
      <c r="K572" s="112" t="s">
        <v>1229</v>
      </c>
      <c r="L572" s="28"/>
    </row>
    <row r="573" spans="1:12" ht="18" x14ac:dyDescent="0.35">
      <c r="A573" s="138"/>
      <c r="B573" s="38"/>
      <c r="C573" s="38"/>
      <c r="D573" s="52"/>
      <c r="E573" s="45"/>
      <c r="F573" s="45"/>
      <c r="G573" s="45"/>
      <c r="H573" s="28"/>
      <c r="I573" s="28"/>
      <c r="J573" s="27" t="s">
        <v>3524</v>
      </c>
      <c r="K573" s="112" t="s">
        <v>1230</v>
      </c>
      <c r="L573" s="28"/>
    </row>
    <row r="574" spans="1:12" ht="18" x14ac:dyDescent="0.35">
      <c r="A574" s="63"/>
      <c r="B574" s="43"/>
      <c r="C574" s="43"/>
      <c r="D574" s="56"/>
      <c r="E574" s="117"/>
      <c r="F574" s="117"/>
      <c r="G574" s="32"/>
      <c r="H574" s="32"/>
      <c r="I574" s="32"/>
      <c r="J574" s="226"/>
      <c r="K574" s="112" t="s">
        <v>1231</v>
      </c>
      <c r="L574" s="32"/>
    </row>
    <row r="575" spans="1:12" ht="19.2" x14ac:dyDescent="0.35">
      <c r="A575" s="51">
        <v>74</v>
      </c>
      <c r="B575" s="38" t="s">
        <v>143</v>
      </c>
      <c r="C575" s="38" t="s">
        <v>106</v>
      </c>
      <c r="D575" s="37" t="s">
        <v>144</v>
      </c>
      <c r="E575" s="45"/>
      <c r="F575" s="217">
        <v>1300000</v>
      </c>
      <c r="G575" s="45"/>
      <c r="H575" s="45">
        <v>1300000</v>
      </c>
      <c r="I575" s="28"/>
      <c r="J575" s="27" t="s">
        <v>3522</v>
      </c>
      <c r="K575" s="248" t="s">
        <v>1228</v>
      </c>
      <c r="L575" s="51" t="s">
        <v>94</v>
      </c>
    </row>
    <row r="576" spans="1:12" ht="18" x14ac:dyDescent="0.35">
      <c r="A576" s="51"/>
      <c r="B576" s="38" t="s">
        <v>327</v>
      </c>
      <c r="C576" s="38" t="s">
        <v>108</v>
      </c>
      <c r="D576" s="37" t="s">
        <v>328</v>
      </c>
      <c r="E576" s="94"/>
      <c r="F576" s="42" t="s">
        <v>329</v>
      </c>
      <c r="G576" s="42"/>
      <c r="H576" s="42" t="s">
        <v>329</v>
      </c>
      <c r="I576" s="28"/>
      <c r="J576" s="27" t="s">
        <v>3523</v>
      </c>
      <c r="K576" s="112" t="s">
        <v>1229</v>
      </c>
      <c r="L576" s="28"/>
    </row>
    <row r="577" spans="1:12" ht="18" x14ac:dyDescent="0.35">
      <c r="A577" s="51"/>
      <c r="B577" s="38" t="s">
        <v>3528</v>
      </c>
      <c r="C577" s="38"/>
      <c r="D577" s="38" t="s">
        <v>4142</v>
      </c>
      <c r="E577" s="42"/>
      <c r="F577" s="49"/>
      <c r="G577" s="28"/>
      <c r="H577" s="28"/>
      <c r="I577" s="28"/>
      <c r="J577" s="27" t="s">
        <v>3524</v>
      </c>
      <c r="K577" s="112" t="s">
        <v>1230</v>
      </c>
      <c r="L577" s="28"/>
    </row>
    <row r="578" spans="1:12" ht="18" x14ac:dyDescent="0.35">
      <c r="A578" s="17"/>
      <c r="B578" s="43" t="s">
        <v>3529</v>
      </c>
      <c r="C578" s="43"/>
      <c r="D578" s="43"/>
      <c r="E578" s="44"/>
      <c r="F578" s="46"/>
      <c r="G578" s="32"/>
      <c r="H578" s="32"/>
      <c r="I578" s="32"/>
      <c r="J578" s="226"/>
      <c r="K578" s="112" t="s">
        <v>1231</v>
      </c>
      <c r="L578" s="32"/>
    </row>
    <row r="579" spans="1:12" ht="19.2" x14ac:dyDescent="0.35">
      <c r="A579" s="51">
        <v>75</v>
      </c>
      <c r="B579" s="37" t="s">
        <v>143</v>
      </c>
      <c r="C579" s="38" t="s">
        <v>106</v>
      </c>
      <c r="D579" s="36" t="s">
        <v>144</v>
      </c>
      <c r="E579" s="45"/>
      <c r="F579" s="45"/>
      <c r="G579" s="262">
        <v>1000000</v>
      </c>
      <c r="H579" s="33"/>
      <c r="I579" s="33"/>
      <c r="J579" s="27" t="s">
        <v>3522</v>
      </c>
      <c r="K579" s="248" t="s">
        <v>1228</v>
      </c>
      <c r="L579" s="51" t="s">
        <v>94</v>
      </c>
    </row>
    <row r="580" spans="1:12" ht="18" x14ac:dyDescent="0.35">
      <c r="A580" s="51"/>
      <c r="B580" s="37" t="s">
        <v>330</v>
      </c>
      <c r="C580" s="38" t="s">
        <v>108</v>
      </c>
      <c r="D580" s="37" t="s">
        <v>239</v>
      </c>
      <c r="E580" s="42"/>
      <c r="F580" s="42"/>
      <c r="G580" s="42" t="s">
        <v>331</v>
      </c>
      <c r="H580" s="28"/>
      <c r="I580" s="28"/>
      <c r="J580" s="27" t="s">
        <v>3523</v>
      </c>
      <c r="K580" s="112" t="s">
        <v>1229</v>
      </c>
      <c r="L580" s="28"/>
    </row>
    <row r="581" spans="1:12" ht="18" x14ac:dyDescent="0.35">
      <c r="A581" s="51"/>
      <c r="B581" s="38" t="s">
        <v>332</v>
      </c>
      <c r="C581" s="38"/>
      <c r="D581" s="37" t="s">
        <v>4155</v>
      </c>
      <c r="E581" s="42"/>
      <c r="F581" s="42"/>
      <c r="G581" s="42"/>
      <c r="H581" s="28"/>
      <c r="I581" s="28"/>
      <c r="J581" s="27" t="s">
        <v>3524</v>
      </c>
      <c r="K581" s="112" t="s">
        <v>1230</v>
      </c>
      <c r="L581" s="28"/>
    </row>
    <row r="582" spans="1:12" ht="18" x14ac:dyDescent="0.35">
      <c r="A582" s="17"/>
      <c r="B582" s="43"/>
      <c r="C582" s="43"/>
      <c r="D582" s="39"/>
      <c r="E582" s="44"/>
      <c r="F582" s="44"/>
      <c r="G582" s="44"/>
      <c r="H582" s="32"/>
      <c r="I582" s="32"/>
      <c r="J582" s="226"/>
      <c r="K582" s="112" t="s">
        <v>1231</v>
      </c>
      <c r="L582" s="32"/>
    </row>
    <row r="583" spans="1:12" ht="19.2" x14ac:dyDescent="0.35">
      <c r="A583" s="51">
        <v>76</v>
      </c>
      <c r="B583" s="490" t="s">
        <v>333</v>
      </c>
      <c r="C583" s="38" t="s">
        <v>106</v>
      </c>
      <c r="D583" s="37" t="s">
        <v>334</v>
      </c>
      <c r="E583" s="45"/>
      <c r="F583" s="49"/>
      <c r="G583" s="45">
        <v>280000</v>
      </c>
      <c r="H583" s="28"/>
      <c r="I583" s="28"/>
      <c r="J583" s="27" t="s">
        <v>3522</v>
      </c>
      <c r="K583" s="248" t="s">
        <v>1228</v>
      </c>
      <c r="L583" s="51" t="s">
        <v>94</v>
      </c>
    </row>
    <row r="584" spans="1:12" ht="18" x14ac:dyDescent="0.35">
      <c r="A584" s="27"/>
      <c r="B584" s="38" t="s">
        <v>335</v>
      </c>
      <c r="C584" s="38" t="s">
        <v>108</v>
      </c>
      <c r="D584" s="37" t="s">
        <v>336</v>
      </c>
      <c r="E584" s="42"/>
      <c r="F584" s="49"/>
      <c r="G584" s="42" t="s">
        <v>317</v>
      </c>
      <c r="H584" s="28"/>
      <c r="I584" s="28"/>
      <c r="J584" s="27" t="s">
        <v>3523</v>
      </c>
      <c r="K584" s="112" t="s">
        <v>1229</v>
      </c>
      <c r="L584" s="28"/>
    </row>
    <row r="585" spans="1:12" ht="18" x14ac:dyDescent="0.35">
      <c r="A585" s="27"/>
      <c r="B585" s="38"/>
      <c r="C585" s="38"/>
      <c r="D585" s="37" t="s">
        <v>337</v>
      </c>
      <c r="E585" s="42"/>
      <c r="F585" s="49"/>
      <c r="G585" s="42"/>
      <c r="H585" s="28"/>
      <c r="I585" s="28"/>
      <c r="J585" s="27" t="s">
        <v>3524</v>
      </c>
      <c r="K585" s="112" t="s">
        <v>1230</v>
      </c>
      <c r="L585" s="28"/>
    </row>
    <row r="586" spans="1:12" ht="18" x14ac:dyDescent="0.35">
      <c r="A586" s="50"/>
      <c r="B586" s="43"/>
      <c r="C586" s="43"/>
      <c r="D586" s="39"/>
      <c r="E586" s="44"/>
      <c r="F586" s="46"/>
      <c r="G586" s="46"/>
      <c r="H586" s="32"/>
      <c r="I586" s="32"/>
      <c r="J586" s="226"/>
      <c r="K586" s="226" t="s">
        <v>1231</v>
      </c>
      <c r="L586" s="32"/>
    </row>
    <row r="587" spans="1:12" ht="21" x14ac:dyDescent="0.4">
      <c r="A587" s="95"/>
      <c r="B587" s="55"/>
      <c r="C587" s="55"/>
      <c r="D587" s="55"/>
      <c r="E587" s="94"/>
      <c r="F587" s="541">
        <v>62</v>
      </c>
      <c r="G587" s="95"/>
      <c r="H587" s="34"/>
      <c r="I587" s="34"/>
      <c r="J587" s="34"/>
      <c r="K587" s="34"/>
      <c r="L587" s="34"/>
    </row>
    <row r="588" spans="1:12" ht="18" x14ac:dyDescent="0.35">
      <c r="A588" s="95"/>
      <c r="B588" s="55"/>
      <c r="C588" s="55"/>
      <c r="D588" s="55"/>
      <c r="E588" s="607"/>
      <c r="F588" s="95"/>
      <c r="G588" s="95"/>
      <c r="H588" s="34"/>
      <c r="I588" s="34"/>
      <c r="J588" s="34"/>
      <c r="K588" s="34"/>
      <c r="L588" s="34"/>
    </row>
    <row r="589" spans="1:12" ht="21" x14ac:dyDescent="0.4">
      <c r="A589" s="1334" t="s">
        <v>33</v>
      </c>
      <c r="B589" s="1334"/>
      <c r="C589" s="1334"/>
      <c r="D589" s="1334"/>
      <c r="E589" s="1334"/>
      <c r="F589" s="1334"/>
      <c r="G589" s="1334"/>
      <c r="H589" s="1334"/>
      <c r="I589" s="1334"/>
      <c r="J589" s="1334"/>
      <c r="K589" s="1334"/>
      <c r="L589" s="1334"/>
    </row>
    <row r="590" spans="1:12" ht="21" x14ac:dyDescent="0.4">
      <c r="A590" s="1333" t="s">
        <v>34</v>
      </c>
      <c r="B590" s="1333"/>
      <c r="C590" s="1333"/>
      <c r="D590" s="1333"/>
      <c r="E590" s="1333"/>
      <c r="F590" s="1333"/>
      <c r="G590" s="1333"/>
      <c r="H590" s="1333"/>
      <c r="I590" s="1333"/>
      <c r="J590" s="1333"/>
      <c r="K590" s="1333"/>
      <c r="L590" s="1333"/>
    </row>
    <row r="591" spans="1:12" ht="21" x14ac:dyDescent="0.4">
      <c r="A591" s="1333" t="s">
        <v>2</v>
      </c>
      <c r="B591" s="1333"/>
      <c r="C591" s="1333"/>
      <c r="D591" s="1333"/>
      <c r="E591" s="1333"/>
      <c r="F591" s="1333"/>
      <c r="G591" s="1333"/>
      <c r="H591" s="1333"/>
      <c r="I591" s="1333"/>
      <c r="J591" s="1333"/>
      <c r="K591" s="1333"/>
      <c r="L591" s="1333"/>
    </row>
    <row r="592" spans="1:12" ht="21" x14ac:dyDescent="0.4">
      <c r="A592" s="1333" t="s">
        <v>3</v>
      </c>
      <c r="B592" s="1333"/>
      <c r="C592" s="1333"/>
      <c r="D592" s="1333"/>
      <c r="E592" s="1333"/>
      <c r="F592" s="1333"/>
      <c r="G592" s="1333"/>
      <c r="H592" s="1333"/>
      <c r="I592" s="1333"/>
      <c r="J592" s="1333"/>
      <c r="K592" s="1333"/>
      <c r="L592" s="1333"/>
    </row>
    <row r="593" spans="1:12" ht="21" x14ac:dyDescent="0.4">
      <c r="A593" s="19" t="s">
        <v>35</v>
      </c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</row>
    <row r="594" spans="1:12" ht="21" x14ac:dyDescent="0.4">
      <c r="A594" s="19" t="s">
        <v>36</v>
      </c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</row>
    <row r="595" spans="1:12" ht="21" x14ac:dyDescent="0.4">
      <c r="A595" s="19"/>
      <c r="B595" s="19" t="s">
        <v>37</v>
      </c>
      <c r="C595" s="19"/>
      <c r="D595" s="19"/>
      <c r="E595" s="19"/>
      <c r="F595" s="19"/>
      <c r="G595" s="19"/>
      <c r="H595" s="19"/>
      <c r="I595" s="19"/>
      <c r="J595" s="19"/>
      <c r="K595" s="19"/>
      <c r="L595" s="19"/>
    </row>
    <row r="596" spans="1:12" ht="21" x14ac:dyDescent="0.4">
      <c r="A596" s="19"/>
      <c r="B596" s="19" t="s">
        <v>19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</row>
    <row r="597" spans="1:12" ht="18" x14ac:dyDescent="0.35">
      <c r="A597" s="349" t="s">
        <v>38</v>
      </c>
      <c r="B597" s="350" t="s">
        <v>7</v>
      </c>
      <c r="C597" s="350" t="s">
        <v>39</v>
      </c>
      <c r="D597" s="350" t="s">
        <v>57</v>
      </c>
      <c r="E597" s="1331" t="s">
        <v>1244</v>
      </c>
      <c r="F597" s="1332"/>
      <c r="G597" s="1332"/>
      <c r="H597" s="1332"/>
      <c r="I597" s="351"/>
      <c r="J597" s="352" t="s">
        <v>1245</v>
      </c>
      <c r="K597" s="353" t="s">
        <v>1246</v>
      </c>
      <c r="L597" s="350" t="s">
        <v>45</v>
      </c>
    </row>
    <row r="598" spans="1:12" ht="18" x14ac:dyDescent="0.35">
      <c r="A598" s="355"/>
      <c r="B598" s="359"/>
      <c r="C598" s="356"/>
      <c r="D598" s="889" t="s">
        <v>1247</v>
      </c>
      <c r="E598" s="356">
        <v>2561</v>
      </c>
      <c r="F598" s="356">
        <v>2562</v>
      </c>
      <c r="G598" s="358">
        <v>2563</v>
      </c>
      <c r="H598" s="460">
        <v>2564</v>
      </c>
      <c r="I598" s="460">
        <v>2565</v>
      </c>
      <c r="J598" s="888" t="s">
        <v>1248</v>
      </c>
      <c r="K598" s="356" t="s">
        <v>44</v>
      </c>
      <c r="L598" s="359" t="s">
        <v>46</v>
      </c>
    </row>
    <row r="599" spans="1:12" ht="18" x14ac:dyDescent="0.35">
      <c r="A599" s="360"/>
      <c r="B599" s="360"/>
      <c r="C599" s="361"/>
      <c r="D599" s="887"/>
      <c r="E599" s="362" t="s">
        <v>14</v>
      </c>
      <c r="F599" s="362" t="s">
        <v>14</v>
      </c>
      <c r="G599" s="362" t="s">
        <v>14</v>
      </c>
      <c r="H599" s="362" t="s">
        <v>14</v>
      </c>
      <c r="I599" s="365" t="s">
        <v>14</v>
      </c>
      <c r="J599" s="891"/>
      <c r="K599" s="362"/>
      <c r="L599" s="890"/>
    </row>
    <row r="600" spans="1:12" ht="19.2" x14ac:dyDescent="0.35">
      <c r="A600" s="51">
        <v>77</v>
      </c>
      <c r="B600" s="38" t="s">
        <v>191</v>
      </c>
      <c r="C600" s="38" t="s">
        <v>106</v>
      </c>
      <c r="D600" s="38" t="s">
        <v>338</v>
      </c>
      <c r="E600" s="45"/>
      <c r="F600" s="27"/>
      <c r="G600" s="217">
        <v>4000000</v>
      </c>
      <c r="H600" s="49"/>
      <c r="I600" s="33"/>
      <c r="J600" s="27" t="s">
        <v>3522</v>
      </c>
      <c r="K600" s="248" t="s">
        <v>1228</v>
      </c>
      <c r="L600" s="51" t="s">
        <v>94</v>
      </c>
    </row>
    <row r="601" spans="1:12" ht="18" x14ac:dyDescent="0.35">
      <c r="A601" s="27"/>
      <c r="B601" s="38" t="s">
        <v>330</v>
      </c>
      <c r="C601" s="38" t="s">
        <v>108</v>
      </c>
      <c r="D601" s="38" t="s">
        <v>180</v>
      </c>
      <c r="E601" s="42"/>
      <c r="F601" s="27"/>
      <c r="G601" s="42" t="s">
        <v>118</v>
      </c>
      <c r="H601" s="49"/>
      <c r="I601" s="28"/>
      <c r="J601" s="27" t="s">
        <v>3523</v>
      </c>
      <c r="K601" s="112" t="s">
        <v>1229</v>
      </c>
      <c r="L601" s="28"/>
    </row>
    <row r="602" spans="1:12" ht="18" x14ac:dyDescent="0.35">
      <c r="A602" s="27"/>
      <c r="B602" s="47" t="s">
        <v>339</v>
      </c>
      <c r="C602" s="38"/>
      <c r="D602" s="38" t="s">
        <v>255</v>
      </c>
      <c r="E602" s="42"/>
      <c r="F602" s="27"/>
      <c r="G602" s="42" t="s">
        <v>340</v>
      </c>
      <c r="H602" s="49"/>
      <c r="I602" s="28"/>
      <c r="J602" s="27" t="s">
        <v>3524</v>
      </c>
      <c r="K602" s="112" t="s">
        <v>1230</v>
      </c>
      <c r="L602" s="28"/>
    </row>
    <row r="603" spans="1:12" ht="18" x14ac:dyDescent="0.35">
      <c r="A603" s="27"/>
      <c r="B603" s="38" t="s">
        <v>321</v>
      </c>
      <c r="C603" s="38"/>
      <c r="D603" s="38" t="s">
        <v>341</v>
      </c>
      <c r="E603" s="42"/>
      <c r="F603" s="27"/>
      <c r="G603" s="42"/>
      <c r="H603" s="49"/>
      <c r="I603" s="107"/>
      <c r="J603" s="80"/>
      <c r="K603" s="112" t="s">
        <v>1231</v>
      </c>
      <c r="L603" s="28"/>
    </row>
    <row r="604" spans="1:12" ht="18" x14ac:dyDescent="0.35">
      <c r="A604" s="50"/>
      <c r="B604" s="43"/>
      <c r="C604" s="43"/>
      <c r="D604" s="43"/>
      <c r="E604" s="44"/>
      <c r="F604" s="46"/>
      <c r="G604" s="44"/>
      <c r="H604" s="46"/>
      <c r="I604" s="32"/>
      <c r="J604" s="121"/>
      <c r="K604" s="32"/>
      <c r="L604" s="32"/>
    </row>
    <row r="605" spans="1:12" ht="19.2" x14ac:dyDescent="0.35">
      <c r="A605" s="51">
        <v>78</v>
      </c>
      <c r="B605" s="38" t="s">
        <v>325</v>
      </c>
      <c r="C605" s="38" t="s">
        <v>106</v>
      </c>
      <c r="D605" s="36" t="s">
        <v>318</v>
      </c>
      <c r="E605" s="127"/>
      <c r="F605" s="127"/>
      <c r="G605" s="27"/>
      <c r="H605" s="45">
        <v>200000</v>
      </c>
      <c r="I605" s="28"/>
      <c r="J605" s="27" t="s">
        <v>3522</v>
      </c>
      <c r="K605" s="248" t="s">
        <v>1228</v>
      </c>
      <c r="L605" s="51" t="s">
        <v>94</v>
      </c>
    </row>
    <row r="606" spans="1:12" ht="18" x14ac:dyDescent="0.35">
      <c r="A606" s="51"/>
      <c r="B606" s="38" t="s">
        <v>343</v>
      </c>
      <c r="C606" s="38" t="s">
        <v>108</v>
      </c>
      <c r="D606" s="37" t="s">
        <v>4155</v>
      </c>
      <c r="E606" s="42"/>
      <c r="F606" s="42"/>
      <c r="G606" s="27"/>
      <c r="H606" s="42" t="s">
        <v>317</v>
      </c>
      <c r="I606" s="28"/>
      <c r="J606" s="27" t="s">
        <v>3523</v>
      </c>
      <c r="K606" s="112" t="s">
        <v>1229</v>
      </c>
      <c r="L606" s="28"/>
    </row>
    <row r="607" spans="1:12" ht="18" x14ac:dyDescent="0.35">
      <c r="A607" s="51"/>
      <c r="B607" s="38"/>
      <c r="C607" s="38"/>
      <c r="D607" s="37"/>
      <c r="E607" s="42"/>
      <c r="F607" s="42"/>
      <c r="G607" s="27"/>
      <c r="H607" s="42"/>
      <c r="I607" s="28"/>
      <c r="J607" s="27" t="s">
        <v>3524</v>
      </c>
      <c r="K607" s="112" t="s">
        <v>1230</v>
      </c>
      <c r="L607" s="28"/>
    </row>
    <row r="608" spans="1:12" ht="18" x14ac:dyDescent="0.35">
      <c r="A608" s="17"/>
      <c r="B608" s="43"/>
      <c r="C608" s="43"/>
      <c r="D608" s="39"/>
      <c r="E608" s="44"/>
      <c r="F608" s="58"/>
      <c r="G608" s="50"/>
      <c r="H608" s="44"/>
      <c r="I608" s="32"/>
      <c r="J608" s="226"/>
      <c r="K608" s="226" t="s">
        <v>1231</v>
      </c>
      <c r="L608" s="32"/>
    </row>
    <row r="609" spans="1:12" ht="19.2" x14ac:dyDescent="0.35">
      <c r="A609" s="51">
        <v>79</v>
      </c>
      <c r="B609" s="38" t="s">
        <v>3938</v>
      </c>
      <c r="C609" s="38" t="s">
        <v>106</v>
      </c>
      <c r="D609" s="37" t="s">
        <v>318</v>
      </c>
      <c r="E609" s="38"/>
      <c r="F609" s="127"/>
      <c r="G609" s="27"/>
      <c r="H609" s="45">
        <v>200000</v>
      </c>
      <c r="I609" s="28"/>
      <c r="J609" s="27" t="s">
        <v>3522</v>
      </c>
      <c r="K609" s="248" t="s">
        <v>1228</v>
      </c>
      <c r="L609" s="51" t="s">
        <v>94</v>
      </c>
    </row>
    <row r="610" spans="1:12" ht="18" x14ac:dyDescent="0.35">
      <c r="A610" s="51"/>
      <c r="B610" s="38" t="s">
        <v>3939</v>
      </c>
      <c r="C610" s="38" t="s">
        <v>108</v>
      </c>
      <c r="D610" s="37" t="s">
        <v>4156</v>
      </c>
      <c r="E610" s="38"/>
      <c r="F610" s="54"/>
      <c r="G610" s="27"/>
      <c r="H610" s="42" t="s">
        <v>317</v>
      </c>
      <c r="I610" s="28"/>
      <c r="J610" s="27" t="s">
        <v>3523</v>
      </c>
      <c r="K610" s="112" t="s">
        <v>1229</v>
      </c>
      <c r="L610" s="28"/>
    </row>
    <row r="611" spans="1:12" ht="18" x14ac:dyDescent="0.35">
      <c r="A611" s="51"/>
      <c r="B611" s="38" t="s">
        <v>321</v>
      </c>
      <c r="C611" s="38"/>
      <c r="D611" s="37"/>
      <c r="E611" s="38"/>
      <c r="F611" s="54"/>
      <c r="G611" s="27"/>
      <c r="H611" s="42"/>
      <c r="I611" s="28"/>
      <c r="J611" s="27" t="s">
        <v>3524</v>
      </c>
      <c r="K611" s="112" t="s">
        <v>1230</v>
      </c>
      <c r="L611" s="28"/>
    </row>
    <row r="612" spans="1:12" ht="18" x14ac:dyDescent="0.35">
      <c r="A612" s="17"/>
      <c r="B612" s="43"/>
      <c r="C612" s="43"/>
      <c r="D612" s="39"/>
      <c r="E612" s="43"/>
      <c r="F612" s="58"/>
      <c r="G612" s="50"/>
      <c r="H612" s="44"/>
      <c r="I612" s="32"/>
      <c r="J612" s="226"/>
      <c r="K612" s="226" t="s">
        <v>1231</v>
      </c>
      <c r="L612" s="32"/>
    </row>
    <row r="613" spans="1:12" ht="19.2" x14ac:dyDescent="0.35">
      <c r="A613" s="51">
        <v>80</v>
      </c>
      <c r="B613" s="38" t="s">
        <v>143</v>
      </c>
      <c r="C613" s="38" t="s">
        <v>106</v>
      </c>
      <c r="D613" s="37" t="s">
        <v>322</v>
      </c>
      <c r="E613" s="38"/>
      <c r="F613" s="127"/>
      <c r="G613" s="141"/>
      <c r="H613" s="45">
        <v>1300000</v>
      </c>
      <c r="I613" s="28"/>
      <c r="J613" s="27" t="s">
        <v>3522</v>
      </c>
      <c r="K613" s="248" t="s">
        <v>1228</v>
      </c>
      <c r="L613" s="51" t="s">
        <v>94</v>
      </c>
    </row>
    <row r="614" spans="1:12" ht="18" x14ac:dyDescent="0.35">
      <c r="A614" s="51"/>
      <c r="B614" s="47" t="s">
        <v>344</v>
      </c>
      <c r="C614" s="38" t="s">
        <v>108</v>
      </c>
      <c r="D614" s="38" t="s">
        <v>180</v>
      </c>
      <c r="E614" s="38"/>
      <c r="F614" s="54"/>
      <c r="G614" s="141"/>
      <c r="H614" s="42" t="s">
        <v>303</v>
      </c>
      <c r="I614" s="28"/>
      <c r="J614" s="27" t="s">
        <v>3523</v>
      </c>
      <c r="K614" s="112" t="s">
        <v>1229</v>
      </c>
      <c r="L614" s="28"/>
    </row>
    <row r="615" spans="1:12" ht="18" x14ac:dyDescent="0.35">
      <c r="A615" s="51"/>
      <c r="B615" s="47" t="s">
        <v>345</v>
      </c>
      <c r="C615" s="38"/>
      <c r="D615" s="38" t="s">
        <v>4157</v>
      </c>
      <c r="E615" s="38"/>
      <c r="F615" s="54"/>
      <c r="G615" s="141"/>
      <c r="H615" s="42"/>
      <c r="I615" s="28"/>
      <c r="J615" s="27" t="s">
        <v>3524</v>
      </c>
      <c r="K615" s="112" t="s">
        <v>1230</v>
      </c>
      <c r="L615" s="28"/>
    </row>
    <row r="616" spans="1:12" ht="18" x14ac:dyDescent="0.35">
      <c r="A616" s="17"/>
      <c r="B616" s="43"/>
      <c r="C616" s="43"/>
      <c r="D616" s="43"/>
      <c r="E616" s="43"/>
      <c r="F616" s="58"/>
      <c r="G616" s="140"/>
      <c r="H616" s="58"/>
      <c r="I616" s="32"/>
      <c r="J616" s="226"/>
      <c r="K616" s="226" t="s">
        <v>1231</v>
      </c>
      <c r="L616" s="32"/>
    </row>
    <row r="617" spans="1:12" ht="21" x14ac:dyDescent="0.4">
      <c r="A617" s="15"/>
      <c r="B617" s="55"/>
      <c r="C617" s="55"/>
      <c r="D617" s="55"/>
      <c r="E617" s="55"/>
      <c r="F617" s="906">
        <v>63</v>
      </c>
      <c r="G617" s="95"/>
      <c r="H617" s="466"/>
      <c r="I617" s="34"/>
      <c r="J617" s="34"/>
      <c r="K617" s="264"/>
      <c r="L617" s="34"/>
    </row>
    <row r="618" spans="1:12" ht="21" x14ac:dyDescent="0.4">
      <c r="A618" s="1334" t="s">
        <v>33</v>
      </c>
      <c r="B618" s="1334"/>
      <c r="C618" s="1334"/>
      <c r="D618" s="1334"/>
      <c r="E618" s="1334"/>
      <c r="F618" s="1334"/>
      <c r="G618" s="1334"/>
      <c r="H618" s="1334"/>
      <c r="I618" s="1334"/>
      <c r="J618" s="1334"/>
      <c r="K618" s="1334"/>
      <c r="L618" s="1334"/>
    </row>
    <row r="619" spans="1:12" ht="21" x14ac:dyDescent="0.4">
      <c r="A619" s="1333" t="s">
        <v>34</v>
      </c>
      <c r="B619" s="1333"/>
      <c r="C619" s="1333"/>
      <c r="D619" s="1333"/>
      <c r="E619" s="1333"/>
      <c r="F619" s="1333"/>
      <c r="G619" s="1333"/>
      <c r="H619" s="1333"/>
      <c r="I619" s="1333"/>
      <c r="J619" s="1333"/>
      <c r="K619" s="1333"/>
      <c r="L619" s="1333"/>
    </row>
    <row r="620" spans="1:12" ht="21" x14ac:dyDescent="0.4">
      <c r="A620" s="1333" t="s">
        <v>2</v>
      </c>
      <c r="B620" s="1333"/>
      <c r="C620" s="1333"/>
      <c r="D620" s="1333"/>
      <c r="E620" s="1333"/>
      <c r="F620" s="1333"/>
      <c r="G620" s="1333"/>
      <c r="H620" s="1333"/>
      <c r="I620" s="1333"/>
      <c r="J620" s="1333"/>
      <c r="K620" s="1333"/>
      <c r="L620" s="1333"/>
    </row>
    <row r="621" spans="1:12" ht="21" x14ac:dyDescent="0.4">
      <c r="A621" s="1333" t="s">
        <v>3</v>
      </c>
      <c r="B621" s="1333"/>
      <c r="C621" s="1333"/>
      <c r="D621" s="1333"/>
      <c r="E621" s="1333"/>
      <c r="F621" s="1333"/>
      <c r="G621" s="1333"/>
      <c r="H621" s="1333"/>
      <c r="I621" s="1333"/>
      <c r="J621" s="1333"/>
      <c r="K621" s="1333"/>
      <c r="L621" s="1333"/>
    </row>
    <row r="622" spans="1:12" ht="21" x14ac:dyDescent="0.4">
      <c r="A622" s="19" t="s">
        <v>35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</row>
    <row r="623" spans="1:12" ht="21" x14ac:dyDescent="0.4">
      <c r="A623" s="19" t="s">
        <v>36</v>
      </c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</row>
    <row r="624" spans="1:12" ht="21" x14ac:dyDescent="0.4">
      <c r="A624" s="19"/>
      <c r="B624" s="19" t="s">
        <v>37</v>
      </c>
      <c r="C624" s="19"/>
      <c r="D624" s="19"/>
      <c r="E624" s="19"/>
      <c r="F624" s="19"/>
      <c r="G624" s="19"/>
      <c r="H624" s="19"/>
      <c r="I624" s="19"/>
      <c r="J624" s="19"/>
      <c r="K624" s="19"/>
      <c r="L624" s="19"/>
    </row>
    <row r="625" spans="1:12" ht="21" x14ac:dyDescent="0.4">
      <c r="A625" s="19"/>
      <c r="B625" s="19" t="s">
        <v>19</v>
      </c>
      <c r="C625" s="19"/>
      <c r="D625" s="19"/>
      <c r="E625" s="19"/>
      <c r="F625" s="19"/>
      <c r="G625" s="19"/>
      <c r="H625" s="19"/>
      <c r="I625" s="19"/>
      <c r="J625" s="19"/>
      <c r="K625" s="19"/>
      <c r="L625" s="19"/>
    </row>
    <row r="626" spans="1:12" ht="18" x14ac:dyDescent="0.35">
      <c r="A626" s="349" t="s">
        <v>38</v>
      </c>
      <c r="B626" s="350" t="s">
        <v>7</v>
      </c>
      <c r="C626" s="350" t="s">
        <v>39</v>
      </c>
      <c r="D626" s="350" t="s">
        <v>57</v>
      </c>
      <c r="E626" s="1331" t="s">
        <v>1244</v>
      </c>
      <c r="F626" s="1332"/>
      <c r="G626" s="1332"/>
      <c r="H626" s="1332"/>
      <c r="I626" s="351"/>
      <c r="J626" s="352" t="s">
        <v>1245</v>
      </c>
      <c r="K626" s="353" t="s">
        <v>1246</v>
      </c>
      <c r="L626" s="350" t="s">
        <v>45</v>
      </c>
    </row>
    <row r="627" spans="1:12" ht="18" x14ac:dyDescent="0.35">
      <c r="A627" s="355"/>
      <c r="B627" s="359"/>
      <c r="C627" s="356"/>
      <c r="D627" s="889" t="s">
        <v>1247</v>
      </c>
      <c r="E627" s="356">
        <v>2561</v>
      </c>
      <c r="F627" s="356">
        <v>2562</v>
      </c>
      <c r="G627" s="358">
        <v>2563</v>
      </c>
      <c r="H627" s="460">
        <v>2564</v>
      </c>
      <c r="I627" s="460">
        <v>2565</v>
      </c>
      <c r="J627" s="888" t="s">
        <v>1248</v>
      </c>
      <c r="K627" s="356" t="s">
        <v>44</v>
      </c>
      <c r="L627" s="359" t="s">
        <v>46</v>
      </c>
    </row>
    <row r="628" spans="1:12" ht="18" x14ac:dyDescent="0.35">
      <c r="A628" s="360"/>
      <c r="B628" s="360"/>
      <c r="C628" s="361"/>
      <c r="D628" s="887"/>
      <c r="E628" s="362" t="s">
        <v>14</v>
      </c>
      <c r="F628" s="362" t="s">
        <v>14</v>
      </c>
      <c r="G628" s="362" t="s">
        <v>14</v>
      </c>
      <c r="H628" s="362" t="s">
        <v>14</v>
      </c>
      <c r="I628" s="365" t="s">
        <v>14</v>
      </c>
      <c r="J628" s="891"/>
      <c r="K628" s="362"/>
      <c r="L628" s="890"/>
    </row>
    <row r="629" spans="1:12" ht="19.2" x14ac:dyDescent="0.35">
      <c r="A629" s="51">
        <v>81</v>
      </c>
      <c r="B629" s="37" t="s">
        <v>295</v>
      </c>
      <c r="C629" s="38" t="s">
        <v>106</v>
      </c>
      <c r="D629" s="37" t="s">
        <v>144</v>
      </c>
      <c r="E629" s="49"/>
      <c r="F629" s="127"/>
      <c r="G629" s="141"/>
      <c r="H629" s="45">
        <v>150000</v>
      </c>
      <c r="I629" s="120"/>
      <c r="J629" s="27" t="s">
        <v>3522</v>
      </c>
      <c r="K629" s="248" t="s">
        <v>1228</v>
      </c>
      <c r="L629" s="51" t="s">
        <v>94</v>
      </c>
    </row>
    <row r="630" spans="1:12" ht="18" x14ac:dyDescent="0.35">
      <c r="A630" s="51"/>
      <c r="B630" s="47" t="s">
        <v>346</v>
      </c>
      <c r="C630" s="38" t="s">
        <v>108</v>
      </c>
      <c r="D630" s="38" t="s">
        <v>136</v>
      </c>
      <c r="E630" s="49"/>
      <c r="F630" s="54"/>
      <c r="G630" s="141"/>
      <c r="H630" s="145" t="s">
        <v>309</v>
      </c>
      <c r="I630" s="107"/>
      <c r="J630" s="27" t="s">
        <v>3523</v>
      </c>
      <c r="K630" s="112" t="s">
        <v>1229</v>
      </c>
      <c r="L630" s="28"/>
    </row>
    <row r="631" spans="1:12" ht="18" x14ac:dyDescent="0.35">
      <c r="A631" s="51"/>
      <c r="B631" s="38" t="s">
        <v>321</v>
      </c>
      <c r="C631" s="38"/>
      <c r="D631" s="38" t="s">
        <v>4158</v>
      </c>
      <c r="E631" s="49"/>
      <c r="F631" s="54"/>
      <c r="G631" s="27"/>
      <c r="H631" s="95"/>
      <c r="I631" s="107"/>
      <c r="J631" s="27" t="s">
        <v>3524</v>
      </c>
      <c r="K631" s="112" t="s">
        <v>1230</v>
      </c>
      <c r="L631" s="28"/>
    </row>
    <row r="632" spans="1:12" ht="18" x14ac:dyDescent="0.35">
      <c r="A632" s="17"/>
      <c r="B632" s="43"/>
      <c r="C632" s="43"/>
      <c r="D632" s="43"/>
      <c r="E632" s="46"/>
      <c r="F632" s="44"/>
      <c r="G632" s="46"/>
      <c r="H632" s="46"/>
      <c r="I632" s="121"/>
      <c r="J632" s="226"/>
      <c r="K632" s="226" t="s">
        <v>1231</v>
      </c>
      <c r="L632" s="32"/>
    </row>
    <row r="633" spans="1:12" ht="19.2" x14ac:dyDescent="0.35">
      <c r="A633" s="51">
        <v>82</v>
      </c>
      <c r="B633" s="38" t="s">
        <v>295</v>
      </c>
      <c r="C633" s="38" t="s">
        <v>106</v>
      </c>
      <c r="D633" s="38" t="s">
        <v>144</v>
      </c>
      <c r="E633" s="49"/>
      <c r="F633" s="127"/>
      <c r="G633" s="127"/>
      <c r="H633" s="45">
        <v>180000</v>
      </c>
      <c r="I633" s="107"/>
      <c r="J633" s="27" t="s">
        <v>3522</v>
      </c>
      <c r="K633" s="248" t="s">
        <v>1228</v>
      </c>
      <c r="L633" s="51" t="s">
        <v>94</v>
      </c>
    </row>
    <row r="634" spans="1:12" ht="18" x14ac:dyDescent="0.35">
      <c r="A634" s="27"/>
      <c r="B634" s="38" t="s">
        <v>347</v>
      </c>
      <c r="C634" s="38" t="s">
        <v>108</v>
      </c>
      <c r="D634" s="38" t="s">
        <v>239</v>
      </c>
      <c r="E634" s="49"/>
      <c r="F634" s="127"/>
      <c r="G634" s="127"/>
      <c r="H634" s="217" t="s">
        <v>309</v>
      </c>
      <c r="I634" s="107"/>
      <c r="J634" s="27" t="s">
        <v>3523</v>
      </c>
      <c r="K634" s="112" t="s">
        <v>1229</v>
      </c>
      <c r="L634" s="28"/>
    </row>
    <row r="635" spans="1:12" ht="18" x14ac:dyDescent="0.35">
      <c r="A635" s="27"/>
      <c r="B635" s="38"/>
      <c r="C635" s="38"/>
      <c r="D635" s="38" t="s">
        <v>4012</v>
      </c>
      <c r="E635" s="49"/>
      <c r="F635" s="127"/>
      <c r="G635" s="127"/>
      <c r="H635" s="379"/>
      <c r="I635" s="107"/>
      <c r="J635" s="27" t="s">
        <v>3524</v>
      </c>
      <c r="K635" s="112" t="s">
        <v>1230</v>
      </c>
      <c r="L635" s="28"/>
    </row>
    <row r="636" spans="1:12" ht="18" x14ac:dyDescent="0.35">
      <c r="A636" s="50"/>
      <c r="B636" s="43"/>
      <c r="C636" s="43"/>
      <c r="D636" s="43"/>
      <c r="E636" s="46"/>
      <c r="F636" s="144"/>
      <c r="G636" s="50"/>
      <c r="H636" s="105"/>
      <c r="I636" s="121"/>
      <c r="J636" s="226"/>
      <c r="K636" s="226" t="s">
        <v>1231</v>
      </c>
      <c r="L636" s="32"/>
    </row>
    <row r="637" spans="1:12" ht="19.2" x14ac:dyDescent="0.35">
      <c r="A637" s="51">
        <v>83</v>
      </c>
      <c r="B637" s="37" t="s">
        <v>143</v>
      </c>
      <c r="C637" s="38" t="s">
        <v>106</v>
      </c>
      <c r="D637" s="36" t="s">
        <v>144</v>
      </c>
      <c r="E637" s="27"/>
      <c r="F637" s="127"/>
      <c r="G637" s="27"/>
      <c r="H637" s="45">
        <v>1600000</v>
      </c>
      <c r="I637" s="107"/>
      <c r="J637" s="27" t="s">
        <v>3522</v>
      </c>
      <c r="K637" s="248" t="s">
        <v>1228</v>
      </c>
      <c r="L637" s="51" t="s">
        <v>94</v>
      </c>
    </row>
    <row r="638" spans="1:12" ht="18" x14ac:dyDescent="0.35">
      <c r="A638" s="51"/>
      <c r="B638" s="37" t="s">
        <v>330</v>
      </c>
      <c r="C638" s="38" t="s">
        <v>108</v>
      </c>
      <c r="D638" s="37" t="s">
        <v>180</v>
      </c>
      <c r="E638" s="27"/>
      <c r="F638" s="54"/>
      <c r="G638" s="27"/>
      <c r="H638" s="98" t="s">
        <v>309</v>
      </c>
      <c r="I638" s="107"/>
      <c r="J638" s="27" t="s">
        <v>3523</v>
      </c>
      <c r="K638" s="112" t="s">
        <v>1229</v>
      </c>
      <c r="L638" s="28"/>
    </row>
    <row r="639" spans="1:12" ht="18" x14ac:dyDescent="0.35">
      <c r="A639" s="51"/>
      <c r="B639" s="38" t="s">
        <v>3940</v>
      </c>
      <c r="C639" s="38"/>
      <c r="D639" s="38" t="s">
        <v>4142</v>
      </c>
      <c r="E639" s="49"/>
      <c r="F639" s="54"/>
      <c r="G639" s="27"/>
      <c r="H639" s="42"/>
      <c r="I639" s="107"/>
      <c r="J639" s="27" t="s">
        <v>3524</v>
      </c>
      <c r="K639" s="112" t="s">
        <v>1230</v>
      </c>
      <c r="L639" s="28"/>
    </row>
    <row r="640" spans="1:12" ht="18" x14ac:dyDescent="0.35">
      <c r="A640" s="17"/>
      <c r="B640" s="43"/>
      <c r="C640" s="43"/>
      <c r="D640" s="43"/>
      <c r="E640" s="46"/>
      <c r="F640" s="58"/>
      <c r="G640" s="50"/>
      <c r="H640" s="44"/>
      <c r="I640" s="121"/>
      <c r="J640" s="226"/>
      <c r="K640" s="226" t="s">
        <v>1231</v>
      </c>
      <c r="L640" s="32"/>
    </row>
    <row r="641" spans="1:12" ht="19.2" x14ac:dyDescent="0.35">
      <c r="A641" s="51">
        <v>84</v>
      </c>
      <c r="B641" s="37" t="s">
        <v>325</v>
      </c>
      <c r="C641" s="38" t="s">
        <v>106</v>
      </c>
      <c r="D641" s="38" t="s">
        <v>144</v>
      </c>
      <c r="E641" s="38"/>
      <c r="F641" s="45"/>
      <c r="G641" s="106"/>
      <c r="H641" s="45">
        <v>200000</v>
      </c>
      <c r="I641" s="107"/>
      <c r="J641" s="27" t="s">
        <v>3522</v>
      </c>
      <c r="K641" s="248" t="s">
        <v>1228</v>
      </c>
      <c r="L641" s="51" t="s">
        <v>94</v>
      </c>
    </row>
    <row r="642" spans="1:12" ht="18" x14ac:dyDescent="0.35">
      <c r="A642" s="51"/>
      <c r="B642" s="38" t="s">
        <v>349</v>
      </c>
      <c r="C642" s="38" t="s">
        <v>108</v>
      </c>
      <c r="D642" s="38" t="s">
        <v>117</v>
      </c>
      <c r="E642" s="45"/>
      <c r="F642" s="42"/>
      <c r="G642" s="49"/>
      <c r="H642" s="145" t="s">
        <v>309</v>
      </c>
      <c r="I642" s="107"/>
      <c r="J642" s="27" t="s">
        <v>3523</v>
      </c>
      <c r="K642" s="112" t="s">
        <v>1229</v>
      </c>
      <c r="L642" s="28"/>
    </row>
    <row r="643" spans="1:12" ht="18" x14ac:dyDescent="0.35">
      <c r="A643" s="51"/>
      <c r="B643" s="38" t="s">
        <v>348</v>
      </c>
      <c r="C643" s="38"/>
      <c r="D643" s="38" t="s">
        <v>4159</v>
      </c>
      <c r="E643" s="45"/>
      <c r="F643" s="42"/>
      <c r="G643" s="49"/>
      <c r="H643" s="42"/>
      <c r="I643" s="107"/>
      <c r="J643" s="27" t="s">
        <v>3524</v>
      </c>
      <c r="K643" s="112" t="s">
        <v>1230</v>
      </c>
      <c r="L643" s="28"/>
    </row>
    <row r="644" spans="1:12" ht="18" x14ac:dyDescent="0.35">
      <c r="A644" s="17"/>
      <c r="B644" s="43"/>
      <c r="C644" s="43"/>
      <c r="D644" s="43"/>
      <c r="E644" s="117"/>
      <c r="F644" s="44"/>
      <c r="G644" s="46"/>
      <c r="H644" s="44"/>
      <c r="I644" s="121"/>
      <c r="J644" s="226"/>
      <c r="K644" s="226" t="s">
        <v>1231</v>
      </c>
      <c r="L644" s="32"/>
    </row>
    <row r="645" spans="1:12" ht="18" x14ac:dyDescent="0.35">
      <c r="A645" s="15"/>
      <c r="B645" s="55"/>
      <c r="C645" s="55"/>
      <c r="D645" s="55"/>
      <c r="E645" s="101"/>
      <c r="F645" s="466"/>
      <c r="G645" s="95"/>
      <c r="H645" s="466"/>
      <c r="I645" s="34"/>
      <c r="J645" s="34"/>
      <c r="K645" s="264"/>
      <c r="L645" s="34"/>
    </row>
    <row r="646" spans="1:12" ht="21" x14ac:dyDescent="0.4">
      <c r="A646" s="15"/>
      <c r="B646" s="55"/>
      <c r="C646" s="55"/>
      <c r="D646" s="55"/>
      <c r="E646" s="101"/>
      <c r="F646" s="906">
        <v>64</v>
      </c>
      <c r="G646" s="95"/>
      <c r="H646" s="466"/>
      <c r="I646" s="34"/>
      <c r="J646" s="34"/>
      <c r="K646" s="264"/>
      <c r="L646" s="34"/>
    </row>
    <row r="647" spans="1:12" ht="21" x14ac:dyDescent="0.4">
      <c r="A647" s="1334" t="s">
        <v>33</v>
      </c>
      <c r="B647" s="1334"/>
      <c r="C647" s="1334"/>
      <c r="D647" s="1334"/>
      <c r="E647" s="1334"/>
      <c r="F647" s="1334"/>
      <c r="G647" s="1334"/>
      <c r="H647" s="1334"/>
      <c r="I647" s="1334"/>
      <c r="J647" s="1334"/>
      <c r="K647" s="1334"/>
      <c r="L647" s="1334"/>
    </row>
    <row r="648" spans="1:12" ht="21" x14ac:dyDescent="0.4">
      <c r="A648" s="1333" t="s">
        <v>34</v>
      </c>
      <c r="B648" s="1333"/>
      <c r="C648" s="1333"/>
      <c r="D648" s="1333"/>
      <c r="E648" s="1333"/>
      <c r="F648" s="1333"/>
      <c r="G648" s="1333"/>
      <c r="H648" s="1333"/>
      <c r="I648" s="1333"/>
      <c r="J648" s="1333"/>
      <c r="K648" s="1333"/>
      <c r="L648" s="1333"/>
    </row>
    <row r="649" spans="1:12" ht="21" x14ac:dyDescent="0.4">
      <c r="A649" s="1333" t="s">
        <v>2</v>
      </c>
      <c r="B649" s="1333"/>
      <c r="C649" s="1333"/>
      <c r="D649" s="1333"/>
      <c r="E649" s="1333"/>
      <c r="F649" s="1333"/>
      <c r="G649" s="1333"/>
      <c r="H649" s="1333"/>
      <c r="I649" s="1333"/>
      <c r="J649" s="1333"/>
      <c r="K649" s="1333"/>
      <c r="L649" s="1333"/>
    </row>
    <row r="650" spans="1:12" ht="21" x14ac:dyDescent="0.4">
      <c r="A650" s="1333" t="s">
        <v>3</v>
      </c>
      <c r="B650" s="1333"/>
      <c r="C650" s="1333"/>
      <c r="D650" s="1333"/>
      <c r="E650" s="1333"/>
      <c r="F650" s="1333"/>
      <c r="G650" s="1333"/>
      <c r="H650" s="1333"/>
      <c r="I650" s="1333"/>
      <c r="J650" s="1333"/>
      <c r="K650" s="1333"/>
      <c r="L650" s="1333"/>
    </row>
    <row r="651" spans="1:12" ht="21" x14ac:dyDescent="0.4">
      <c r="A651" s="19" t="s">
        <v>35</v>
      </c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</row>
    <row r="652" spans="1:12" ht="21" x14ac:dyDescent="0.4">
      <c r="A652" s="19" t="s">
        <v>36</v>
      </c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</row>
    <row r="653" spans="1:12" ht="21" x14ac:dyDescent="0.4">
      <c r="A653" s="19"/>
      <c r="B653" s="19" t="s">
        <v>37</v>
      </c>
      <c r="C653" s="19"/>
      <c r="D653" s="19"/>
      <c r="E653" s="19"/>
      <c r="F653" s="19"/>
      <c r="G653" s="19"/>
      <c r="H653" s="19"/>
      <c r="I653" s="19"/>
      <c r="J653" s="19"/>
      <c r="K653" s="19"/>
      <c r="L653" s="19"/>
    </row>
    <row r="654" spans="1:12" ht="21" x14ac:dyDescent="0.4">
      <c r="A654" s="19"/>
      <c r="B654" s="19" t="s">
        <v>19</v>
      </c>
      <c r="C654" s="19"/>
      <c r="D654" s="19"/>
      <c r="E654" s="19"/>
      <c r="F654" s="19"/>
      <c r="G654" s="19"/>
      <c r="H654" s="19"/>
      <c r="I654" s="19"/>
      <c r="J654" s="19"/>
      <c r="K654" s="19"/>
      <c r="L654" s="19"/>
    </row>
    <row r="655" spans="1:12" ht="18" x14ac:dyDescent="0.35">
      <c r="A655" s="349" t="s">
        <v>38</v>
      </c>
      <c r="B655" s="350" t="s">
        <v>7</v>
      </c>
      <c r="C655" s="350" t="s">
        <v>39</v>
      </c>
      <c r="D655" s="350" t="s">
        <v>57</v>
      </c>
      <c r="E655" s="1331" t="s">
        <v>1244</v>
      </c>
      <c r="F655" s="1332"/>
      <c r="G655" s="1332"/>
      <c r="H655" s="1332"/>
      <c r="I655" s="351"/>
      <c r="J655" s="352" t="s">
        <v>1245</v>
      </c>
      <c r="K655" s="353" t="s">
        <v>1246</v>
      </c>
      <c r="L655" s="350" t="s">
        <v>45</v>
      </c>
    </row>
    <row r="656" spans="1:12" ht="18" x14ac:dyDescent="0.35">
      <c r="A656" s="355"/>
      <c r="B656" s="359"/>
      <c r="C656" s="356"/>
      <c r="D656" s="889" t="s">
        <v>1247</v>
      </c>
      <c r="E656" s="356">
        <v>2561</v>
      </c>
      <c r="F656" s="356">
        <v>2562</v>
      </c>
      <c r="G656" s="358">
        <v>2563</v>
      </c>
      <c r="H656" s="460">
        <v>2564</v>
      </c>
      <c r="I656" s="460">
        <v>2565</v>
      </c>
      <c r="J656" s="888" t="s">
        <v>1248</v>
      </c>
      <c r="K656" s="356" t="s">
        <v>44</v>
      </c>
      <c r="L656" s="359" t="s">
        <v>46</v>
      </c>
    </row>
    <row r="657" spans="1:12" ht="18" x14ac:dyDescent="0.35">
      <c r="A657" s="360"/>
      <c r="B657" s="360"/>
      <c r="C657" s="361"/>
      <c r="D657" s="887"/>
      <c r="E657" s="362" t="s">
        <v>14</v>
      </c>
      <c r="F657" s="362" t="s">
        <v>14</v>
      </c>
      <c r="G657" s="362" t="s">
        <v>14</v>
      </c>
      <c r="H657" s="362" t="s">
        <v>14</v>
      </c>
      <c r="I657" s="365" t="s">
        <v>14</v>
      </c>
      <c r="J657" s="891"/>
      <c r="K657" s="362"/>
      <c r="L657" s="890"/>
    </row>
    <row r="658" spans="1:12" ht="19.2" x14ac:dyDescent="0.35">
      <c r="A658" s="51">
        <v>85</v>
      </c>
      <c r="B658" s="38" t="s">
        <v>156</v>
      </c>
      <c r="C658" s="38" t="s">
        <v>106</v>
      </c>
      <c r="D658" s="38" t="s">
        <v>144</v>
      </c>
      <c r="E658" s="37"/>
      <c r="F658" s="45"/>
      <c r="G658" s="49"/>
      <c r="H658" s="45">
        <v>200000</v>
      </c>
      <c r="I658" s="107"/>
      <c r="J658" s="27" t="s">
        <v>3522</v>
      </c>
      <c r="K658" s="248" t="s">
        <v>1228</v>
      </c>
      <c r="L658" s="51" t="s">
        <v>94</v>
      </c>
    </row>
    <row r="659" spans="1:12" ht="18" x14ac:dyDescent="0.35">
      <c r="A659" s="51"/>
      <c r="B659" s="38" t="s">
        <v>350</v>
      </c>
      <c r="C659" s="38" t="s">
        <v>108</v>
      </c>
      <c r="D659" s="38" t="s">
        <v>117</v>
      </c>
      <c r="E659" s="37"/>
      <c r="F659" s="42"/>
      <c r="G659" s="49"/>
      <c r="H659" s="42" t="s">
        <v>317</v>
      </c>
      <c r="I659" s="107"/>
      <c r="J659" s="27" t="s">
        <v>3523</v>
      </c>
      <c r="K659" s="112" t="s">
        <v>1229</v>
      </c>
      <c r="L659" s="28"/>
    </row>
    <row r="660" spans="1:12" ht="18" x14ac:dyDescent="0.35">
      <c r="A660" s="51"/>
      <c r="B660" s="38"/>
      <c r="C660" s="38"/>
      <c r="D660" s="38" t="s">
        <v>4159</v>
      </c>
      <c r="E660" s="38"/>
      <c r="F660" s="42"/>
      <c r="G660" s="49"/>
      <c r="H660" s="42"/>
      <c r="I660" s="107"/>
      <c r="J660" s="27" t="s">
        <v>3524</v>
      </c>
      <c r="K660" s="112" t="s">
        <v>1230</v>
      </c>
      <c r="L660" s="28"/>
    </row>
    <row r="661" spans="1:12" ht="18" x14ac:dyDescent="0.35">
      <c r="A661" s="17"/>
      <c r="B661" s="43"/>
      <c r="C661" s="43"/>
      <c r="D661" s="43"/>
      <c r="E661" s="43"/>
      <c r="F661" s="44"/>
      <c r="G661" s="46"/>
      <c r="H661" s="50"/>
      <c r="I661" s="121"/>
      <c r="J661" s="226"/>
      <c r="K661" s="226" t="s">
        <v>1231</v>
      </c>
      <c r="L661" s="32"/>
    </row>
    <row r="662" spans="1:12" ht="19.2" x14ac:dyDescent="0.35">
      <c r="A662" s="51">
        <v>86</v>
      </c>
      <c r="B662" s="37" t="s">
        <v>351</v>
      </c>
      <c r="C662" s="38" t="s">
        <v>106</v>
      </c>
      <c r="D662" s="37" t="s">
        <v>144</v>
      </c>
      <c r="E662" s="38"/>
      <c r="F662" s="45"/>
      <c r="G662" s="49"/>
      <c r="H662" s="45">
        <v>150000</v>
      </c>
      <c r="I662" s="120"/>
      <c r="J662" s="27" t="s">
        <v>3522</v>
      </c>
      <c r="K662" s="248" t="s">
        <v>1228</v>
      </c>
      <c r="L662" s="51" t="s">
        <v>94</v>
      </c>
    </row>
    <row r="663" spans="1:12" ht="18" x14ac:dyDescent="0.35">
      <c r="A663" s="51"/>
      <c r="B663" s="37" t="s">
        <v>352</v>
      </c>
      <c r="C663" s="38" t="s">
        <v>108</v>
      </c>
      <c r="D663" s="38" t="s">
        <v>117</v>
      </c>
      <c r="E663" s="27"/>
      <c r="F663" s="42"/>
      <c r="G663" s="49"/>
      <c r="H663" s="42" t="s">
        <v>317</v>
      </c>
      <c r="I663" s="107"/>
      <c r="J663" s="27" t="s">
        <v>3523</v>
      </c>
      <c r="K663" s="112" t="s">
        <v>1229</v>
      </c>
      <c r="L663" s="28"/>
    </row>
    <row r="664" spans="1:12" ht="18" x14ac:dyDescent="0.35">
      <c r="A664" s="51"/>
      <c r="B664" s="38" t="s">
        <v>321</v>
      </c>
      <c r="C664" s="38"/>
      <c r="D664" s="38" t="s">
        <v>4160</v>
      </c>
      <c r="E664" s="49"/>
      <c r="F664" s="42"/>
      <c r="G664" s="49"/>
      <c r="H664" s="49"/>
      <c r="I664" s="107"/>
      <c r="J664" s="27" t="s">
        <v>3524</v>
      </c>
      <c r="K664" s="112" t="s">
        <v>1230</v>
      </c>
      <c r="L664" s="28"/>
    </row>
    <row r="665" spans="1:12" ht="18" x14ac:dyDescent="0.35">
      <c r="A665" s="17"/>
      <c r="B665" s="43"/>
      <c r="C665" s="43"/>
      <c r="D665" s="43"/>
      <c r="E665" s="43"/>
      <c r="F665" s="44"/>
      <c r="G665" s="46"/>
      <c r="H665" s="46"/>
      <c r="I665" s="121"/>
      <c r="J665" s="226"/>
      <c r="K665" s="226" t="s">
        <v>1231</v>
      </c>
      <c r="L665" s="32"/>
    </row>
    <row r="666" spans="1:12" ht="19.2" x14ac:dyDescent="0.35">
      <c r="A666" s="14">
        <v>87</v>
      </c>
      <c r="B666" s="37" t="s">
        <v>353</v>
      </c>
      <c r="C666" s="38" t="s">
        <v>106</v>
      </c>
      <c r="D666" s="36" t="s">
        <v>354</v>
      </c>
      <c r="E666" s="79"/>
      <c r="F666" s="45"/>
      <c r="G666" s="45">
        <v>130000</v>
      </c>
      <c r="H666" s="49"/>
      <c r="I666" s="107"/>
      <c r="J666" s="27" t="s">
        <v>3522</v>
      </c>
      <c r="K666" s="248" t="s">
        <v>1228</v>
      </c>
      <c r="L666" s="51" t="s">
        <v>94</v>
      </c>
    </row>
    <row r="667" spans="1:12" ht="18" x14ac:dyDescent="0.35">
      <c r="A667" s="27"/>
      <c r="B667" s="37" t="s">
        <v>355</v>
      </c>
      <c r="C667" s="38" t="s">
        <v>108</v>
      </c>
      <c r="D667" s="37" t="s">
        <v>117</v>
      </c>
      <c r="E667" s="49"/>
      <c r="F667" s="42"/>
      <c r="G667" s="42" t="s">
        <v>317</v>
      </c>
      <c r="H667" s="49"/>
      <c r="I667" s="107"/>
      <c r="J667" s="27" t="s">
        <v>3523</v>
      </c>
      <c r="K667" s="112" t="s">
        <v>1229</v>
      </c>
      <c r="L667" s="28"/>
    </row>
    <row r="668" spans="1:12" ht="18" x14ac:dyDescent="0.35">
      <c r="A668" s="27"/>
      <c r="B668" s="38" t="s">
        <v>321</v>
      </c>
      <c r="C668" s="38"/>
      <c r="D668" s="37" t="s">
        <v>3145</v>
      </c>
      <c r="E668" s="49"/>
      <c r="F668" s="42"/>
      <c r="G668" s="42"/>
      <c r="H668" s="49"/>
      <c r="I668" s="107"/>
      <c r="J668" s="27" t="s">
        <v>3524</v>
      </c>
      <c r="K668" s="112" t="s">
        <v>1230</v>
      </c>
      <c r="L668" s="28"/>
    </row>
    <row r="669" spans="1:12" ht="18" x14ac:dyDescent="0.35">
      <c r="A669" s="50"/>
      <c r="B669" s="43"/>
      <c r="C669" s="43"/>
      <c r="D669" s="39"/>
      <c r="E669" s="46"/>
      <c r="F669" s="44"/>
      <c r="G669" s="44"/>
      <c r="H669" s="46"/>
      <c r="I669" s="121"/>
      <c r="J669" s="226"/>
      <c r="K669" s="226" t="s">
        <v>1231</v>
      </c>
      <c r="L669" s="32"/>
    </row>
    <row r="670" spans="1:12" ht="19.2" x14ac:dyDescent="0.35">
      <c r="A670" s="51">
        <v>88</v>
      </c>
      <c r="B670" s="37" t="s">
        <v>356</v>
      </c>
      <c r="C670" s="38" t="s">
        <v>106</v>
      </c>
      <c r="D670" s="37" t="s">
        <v>144</v>
      </c>
      <c r="E670" s="49"/>
      <c r="F670" s="127"/>
      <c r="G670" s="116"/>
      <c r="H670" s="45">
        <v>170000</v>
      </c>
      <c r="I670" s="107"/>
      <c r="J670" s="27" t="s">
        <v>3522</v>
      </c>
      <c r="K670" s="248" t="s">
        <v>1228</v>
      </c>
      <c r="L670" s="51" t="s">
        <v>94</v>
      </c>
    </row>
    <row r="671" spans="1:12" ht="18" x14ac:dyDescent="0.35">
      <c r="A671" s="27"/>
      <c r="B671" s="38" t="s">
        <v>357</v>
      </c>
      <c r="C671" s="38" t="s">
        <v>108</v>
      </c>
      <c r="D671" s="37" t="s">
        <v>117</v>
      </c>
      <c r="E671" s="49"/>
      <c r="F671" s="127"/>
      <c r="G671" s="116"/>
      <c r="H671" s="45" t="s">
        <v>317</v>
      </c>
      <c r="I671" s="107"/>
      <c r="J671" s="27" t="s">
        <v>3523</v>
      </c>
      <c r="K671" s="112" t="s">
        <v>1229</v>
      </c>
      <c r="L671" s="28"/>
    </row>
    <row r="672" spans="1:12" ht="18" x14ac:dyDescent="0.35">
      <c r="A672" s="27"/>
      <c r="B672" s="38"/>
      <c r="C672" s="38"/>
      <c r="D672" s="37" t="s">
        <v>4135</v>
      </c>
      <c r="E672" s="49"/>
      <c r="F672" s="45"/>
      <c r="G672" s="116"/>
      <c r="H672" s="45"/>
      <c r="I672" s="107"/>
      <c r="J672" s="27" t="s">
        <v>3524</v>
      </c>
      <c r="K672" s="112" t="s">
        <v>1230</v>
      </c>
      <c r="L672" s="28"/>
    </row>
    <row r="673" spans="1:12" ht="18" x14ac:dyDescent="0.35">
      <c r="A673" s="50"/>
      <c r="B673" s="43"/>
      <c r="C673" s="43"/>
      <c r="D673" s="39"/>
      <c r="E673" s="46"/>
      <c r="F673" s="117"/>
      <c r="G673" s="118"/>
      <c r="H673" s="117"/>
      <c r="I673" s="121"/>
      <c r="J673" s="226"/>
      <c r="K673" s="226" t="s">
        <v>1231</v>
      </c>
      <c r="L673" s="32"/>
    </row>
    <row r="674" spans="1:12" ht="18" x14ac:dyDescent="0.35">
      <c r="A674" s="95"/>
      <c r="B674" s="55"/>
      <c r="C674" s="55"/>
      <c r="D674" s="55"/>
      <c r="E674" s="95"/>
      <c r="F674" s="101"/>
      <c r="G674" s="255"/>
      <c r="H674" s="101"/>
      <c r="I674" s="34"/>
      <c r="J674" s="34"/>
      <c r="K674" s="264"/>
      <c r="L674" s="34"/>
    </row>
    <row r="675" spans="1:12" ht="21" x14ac:dyDescent="0.4">
      <c r="A675" s="95"/>
      <c r="B675" s="55"/>
      <c r="C675" s="55"/>
      <c r="D675" s="55"/>
      <c r="E675" s="95"/>
      <c r="F675" s="918">
        <v>65</v>
      </c>
      <c r="G675" s="255"/>
      <c r="H675" s="101"/>
      <c r="I675" s="34"/>
      <c r="J675" s="34"/>
      <c r="K675" s="264"/>
      <c r="L675" s="34"/>
    </row>
    <row r="676" spans="1:12" ht="21" x14ac:dyDescent="0.4">
      <c r="A676" s="1334" t="s">
        <v>33</v>
      </c>
      <c r="B676" s="1334"/>
      <c r="C676" s="1334"/>
      <c r="D676" s="1334"/>
      <c r="E676" s="1334"/>
      <c r="F676" s="1334"/>
      <c r="G676" s="1334"/>
      <c r="H676" s="1334"/>
      <c r="I676" s="1334"/>
      <c r="J676" s="1334"/>
      <c r="K676" s="1334"/>
      <c r="L676" s="1334"/>
    </row>
    <row r="677" spans="1:12" ht="21" x14ac:dyDescent="0.4">
      <c r="A677" s="1333" t="s">
        <v>34</v>
      </c>
      <c r="B677" s="1333"/>
      <c r="C677" s="1333"/>
      <c r="D677" s="1333"/>
      <c r="E677" s="1333"/>
      <c r="F677" s="1333"/>
      <c r="G677" s="1333"/>
      <c r="H677" s="1333"/>
      <c r="I677" s="1333"/>
      <c r="J677" s="1333"/>
      <c r="K677" s="1333"/>
      <c r="L677" s="1333"/>
    </row>
    <row r="678" spans="1:12" ht="21" x14ac:dyDescent="0.4">
      <c r="A678" s="1333" t="s">
        <v>2</v>
      </c>
      <c r="B678" s="1333"/>
      <c r="C678" s="1333"/>
      <c r="D678" s="1333"/>
      <c r="E678" s="1333"/>
      <c r="F678" s="1333"/>
      <c r="G678" s="1333"/>
      <c r="H678" s="1333"/>
      <c r="I678" s="1333"/>
      <c r="J678" s="1333"/>
      <c r="K678" s="1333"/>
      <c r="L678" s="1333"/>
    </row>
    <row r="679" spans="1:12" ht="21" x14ac:dyDescent="0.4">
      <c r="A679" s="1333" t="s">
        <v>3</v>
      </c>
      <c r="B679" s="1333"/>
      <c r="C679" s="1333"/>
      <c r="D679" s="1333"/>
      <c r="E679" s="1333"/>
      <c r="F679" s="1333"/>
      <c r="G679" s="1333"/>
      <c r="H679" s="1333"/>
      <c r="I679" s="1333"/>
      <c r="J679" s="1333"/>
      <c r="K679" s="1333"/>
      <c r="L679" s="1333"/>
    </row>
    <row r="680" spans="1:12" ht="21" x14ac:dyDescent="0.4">
      <c r="A680" s="19" t="s">
        <v>35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</row>
    <row r="681" spans="1:12" ht="21" x14ac:dyDescent="0.4">
      <c r="A681" s="19" t="s">
        <v>36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</row>
    <row r="682" spans="1:12" ht="21" x14ac:dyDescent="0.4">
      <c r="A682" s="19"/>
      <c r="B682" s="19" t="s">
        <v>37</v>
      </c>
      <c r="C682" s="19"/>
      <c r="D682" s="19"/>
      <c r="E682" s="19"/>
      <c r="F682" s="19"/>
      <c r="G682" s="19"/>
      <c r="H682" s="19"/>
      <c r="I682" s="19"/>
      <c r="J682" s="19"/>
      <c r="K682" s="19"/>
      <c r="L682" s="19"/>
    </row>
    <row r="683" spans="1:12" ht="21" x14ac:dyDescent="0.4">
      <c r="A683" s="19"/>
      <c r="B683" s="19" t="s">
        <v>19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</row>
    <row r="684" spans="1:12" ht="18" x14ac:dyDescent="0.35">
      <c r="A684" s="349" t="s">
        <v>38</v>
      </c>
      <c r="B684" s="350" t="s">
        <v>7</v>
      </c>
      <c r="C684" s="350" t="s">
        <v>39</v>
      </c>
      <c r="D684" s="350" t="s">
        <v>57</v>
      </c>
      <c r="E684" s="1331" t="s">
        <v>1244</v>
      </c>
      <c r="F684" s="1332"/>
      <c r="G684" s="1332"/>
      <c r="H684" s="1332"/>
      <c r="I684" s="351"/>
      <c r="J684" s="352" t="s">
        <v>1245</v>
      </c>
      <c r="K684" s="353" t="s">
        <v>1246</v>
      </c>
      <c r="L684" s="350" t="s">
        <v>45</v>
      </c>
    </row>
    <row r="685" spans="1:12" ht="18" x14ac:dyDescent="0.35">
      <c r="A685" s="355"/>
      <c r="B685" s="359"/>
      <c r="C685" s="356"/>
      <c r="D685" s="889" t="s">
        <v>1247</v>
      </c>
      <c r="E685" s="356">
        <v>2561</v>
      </c>
      <c r="F685" s="356">
        <v>2562</v>
      </c>
      <c r="G685" s="358">
        <v>2563</v>
      </c>
      <c r="H685" s="460">
        <v>2564</v>
      </c>
      <c r="I685" s="460">
        <v>2565</v>
      </c>
      <c r="J685" s="888" t="s">
        <v>1248</v>
      </c>
      <c r="K685" s="356" t="s">
        <v>44</v>
      </c>
      <c r="L685" s="359" t="s">
        <v>46</v>
      </c>
    </row>
    <row r="686" spans="1:12" ht="18" x14ac:dyDescent="0.35">
      <c r="A686" s="360"/>
      <c r="B686" s="360"/>
      <c r="C686" s="361"/>
      <c r="D686" s="887"/>
      <c r="E686" s="362" t="s">
        <v>14</v>
      </c>
      <c r="F686" s="362" t="s">
        <v>14</v>
      </c>
      <c r="G686" s="362" t="s">
        <v>14</v>
      </c>
      <c r="H686" s="362" t="s">
        <v>14</v>
      </c>
      <c r="I686" s="365" t="s">
        <v>14</v>
      </c>
      <c r="J686" s="891"/>
      <c r="K686" s="362"/>
      <c r="L686" s="890"/>
    </row>
    <row r="687" spans="1:12" ht="19.2" x14ac:dyDescent="0.35">
      <c r="A687" s="51">
        <v>89</v>
      </c>
      <c r="B687" s="27" t="s">
        <v>295</v>
      </c>
      <c r="C687" s="38" t="s">
        <v>106</v>
      </c>
      <c r="D687" s="37" t="s">
        <v>144</v>
      </c>
      <c r="E687" s="27"/>
      <c r="F687" s="127"/>
      <c r="G687" s="116"/>
      <c r="H687" s="45">
        <v>250000</v>
      </c>
      <c r="I687" s="107"/>
      <c r="J687" s="27" t="s">
        <v>3522</v>
      </c>
      <c r="K687" s="248" t="s">
        <v>1228</v>
      </c>
      <c r="L687" s="51" t="s">
        <v>94</v>
      </c>
    </row>
    <row r="688" spans="1:12" ht="18" x14ac:dyDescent="0.35">
      <c r="A688" s="51"/>
      <c r="B688" s="27" t="s">
        <v>3941</v>
      </c>
      <c r="C688" s="38" t="s">
        <v>108</v>
      </c>
      <c r="D688" s="37" t="s">
        <v>117</v>
      </c>
      <c r="E688" s="27"/>
      <c r="F688" s="42"/>
      <c r="G688" s="92"/>
      <c r="H688" s="42" t="s">
        <v>317</v>
      </c>
      <c r="I688" s="107"/>
      <c r="J688" s="27" t="s">
        <v>3523</v>
      </c>
      <c r="K688" s="112" t="s">
        <v>1229</v>
      </c>
      <c r="L688" s="28"/>
    </row>
    <row r="689" spans="1:12" ht="18" x14ac:dyDescent="0.35">
      <c r="A689" s="51"/>
      <c r="B689" s="49" t="s">
        <v>321</v>
      </c>
      <c r="C689" s="38"/>
      <c r="D689" s="38" t="s">
        <v>4161</v>
      </c>
      <c r="E689" s="49"/>
      <c r="F689" s="42"/>
      <c r="G689" s="92"/>
      <c r="H689" s="42"/>
      <c r="I689" s="107"/>
      <c r="J689" s="27" t="s">
        <v>3524</v>
      </c>
      <c r="K689" s="112" t="s">
        <v>1230</v>
      </c>
      <c r="L689" s="28"/>
    </row>
    <row r="690" spans="1:12" ht="18" x14ac:dyDescent="0.35">
      <c r="A690" s="17"/>
      <c r="B690" s="46"/>
      <c r="C690" s="43"/>
      <c r="D690" s="43"/>
      <c r="E690" s="46"/>
      <c r="F690" s="44"/>
      <c r="G690" s="93"/>
      <c r="H690" s="46"/>
      <c r="I690" s="121"/>
      <c r="J690" s="226"/>
      <c r="K690" s="226" t="s">
        <v>1231</v>
      </c>
      <c r="L690" s="32"/>
    </row>
    <row r="691" spans="1:12" ht="19.2" x14ac:dyDescent="0.35">
      <c r="A691" s="51">
        <v>90</v>
      </c>
      <c r="B691" s="37" t="s">
        <v>3942</v>
      </c>
      <c r="C691" s="38" t="s">
        <v>106</v>
      </c>
      <c r="D691" s="37" t="s">
        <v>358</v>
      </c>
      <c r="E691" s="37"/>
      <c r="F691" s="127"/>
      <c r="G691" s="116"/>
      <c r="H691" s="45">
        <v>650000</v>
      </c>
      <c r="I691" s="107"/>
      <c r="J691" s="27" t="s">
        <v>3522</v>
      </c>
      <c r="K691" s="248" t="s">
        <v>1228</v>
      </c>
      <c r="L691" s="51" t="s">
        <v>94</v>
      </c>
    </row>
    <row r="692" spans="1:12" ht="18" x14ac:dyDescent="0.35">
      <c r="A692" s="51"/>
      <c r="B692" s="37" t="s">
        <v>3943</v>
      </c>
      <c r="C692" s="38" t="s">
        <v>108</v>
      </c>
      <c r="D692" s="37" t="s">
        <v>117</v>
      </c>
      <c r="E692" s="37"/>
      <c r="F692" s="42"/>
      <c r="G692" s="92"/>
      <c r="H692" s="42" t="s">
        <v>317</v>
      </c>
      <c r="I692" s="107"/>
      <c r="J692" s="27" t="s">
        <v>3523</v>
      </c>
      <c r="K692" s="112" t="s">
        <v>1229</v>
      </c>
      <c r="L692" s="28"/>
    </row>
    <row r="693" spans="1:12" ht="18" x14ac:dyDescent="0.35">
      <c r="A693" s="51"/>
      <c r="B693" s="38" t="s">
        <v>3944</v>
      </c>
      <c r="C693" s="38"/>
      <c r="D693" s="37" t="s">
        <v>4156</v>
      </c>
      <c r="E693" s="38"/>
      <c r="F693" s="42"/>
      <c r="G693" s="92"/>
      <c r="H693" s="42"/>
      <c r="I693" s="107"/>
      <c r="J693" s="27" t="s">
        <v>3524</v>
      </c>
      <c r="K693" s="112" t="s">
        <v>1230</v>
      </c>
      <c r="L693" s="28"/>
    </row>
    <row r="694" spans="1:12" ht="18" x14ac:dyDescent="0.35">
      <c r="A694" s="51"/>
      <c r="B694" s="38"/>
      <c r="C694" s="38"/>
      <c r="D694" s="37"/>
      <c r="E694" s="38"/>
      <c r="F694" s="42"/>
      <c r="G694" s="92"/>
      <c r="H694" s="42"/>
      <c r="I694" s="107"/>
      <c r="J694" s="112"/>
      <c r="K694" s="112" t="s">
        <v>1231</v>
      </c>
      <c r="L694" s="28"/>
    </row>
    <row r="695" spans="1:12" ht="18" x14ac:dyDescent="0.35">
      <c r="A695" s="17"/>
      <c r="B695" s="43"/>
      <c r="C695" s="43"/>
      <c r="D695" s="39"/>
      <c r="E695" s="43"/>
      <c r="F695" s="44"/>
      <c r="G695" s="93"/>
      <c r="H695" s="46"/>
      <c r="I695" s="121"/>
      <c r="J695" s="32"/>
      <c r="K695" s="226"/>
      <c r="L695" s="32"/>
    </row>
    <row r="696" spans="1:12" ht="19.2" x14ac:dyDescent="0.35">
      <c r="A696" s="51">
        <v>91</v>
      </c>
      <c r="B696" s="38" t="s">
        <v>143</v>
      </c>
      <c r="C696" s="38" t="s">
        <v>106</v>
      </c>
      <c r="D696" s="37" t="s">
        <v>144</v>
      </c>
      <c r="E696" s="38"/>
      <c r="F696" s="42"/>
      <c r="G696" s="217">
        <v>3000000</v>
      </c>
      <c r="H696" s="120"/>
      <c r="I696" s="120"/>
      <c r="J696" s="27" t="s">
        <v>3522</v>
      </c>
      <c r="K696" s="248" t="s">
        <v>1228</v>
      </c>
      <c r="L696" s="51" t="s">
        <v>94</v>
      </c>
    </row>
    <row r="697" spans="1:12" ht="18" x14ac:dyDescent="0.35">
      <c r="A697" s="51"/>
      <c r="B697" s="47" t="s">
        <v>359</v>
      </c>
      <c r="C697" s="38" t="s">
        <v>108</v>
      </c>
      <c r="D697" s="37" t="s">
        <v>239</v>
      </c>
      <c r="E697" s="38"/>
      <c r="F697" s="42"/>
      <c r="G697" s="42" t="s">
        <v>317</v>
      </c>
      <c r="H697" s="107"/>
      <c r="I697" s="107"/>
      <c r="J697" s="27" t="s">
        <v>3523</v>
      </c>
      <c r="K697" s="112" t="s">
        <v>1229</v>
      </c>
      <c r="L697" s="28"/>
    </row>
    <row r="698" spans="1:12" ht="18" x14ac:dyDescent="0.35">
      <c r="A698" s="51"/>
      <c r="B698" s="38" t="s">
        <v>360</v>
      </c>
      <c r="C698" s="38"/>
      <c r="D698" s="37" t="s">
        <v>4162</v>
      </c>
      <c r="E698" s="38"/>
      <c r="F698" s="42"/>
      <c r="G698" s="42"/>
      <c r="H698" s="107"/>
      <c r="I698" s="107"/>
      <c r="J698" s="27" t="s">
        <v>3524</v>
      </c>
      <c r="K698" s="112" t="s">
        <v>1230</v>
      </c>
      <c r="L698" s="28"/>
    </row>
    <row r="699" spans="1:12" ht="18" x14ac:dyDescent="0.35">
      <c r="A699" s="51"/>
      <c r="B699" s="38"/>
      <c r="C699" s="38"/>
      <c r="D699" s="37"/>
      <c r="E699" s="38"/>
      <c r="F699" s="42"/>
      <c r="G699" s="42"/>
      <c r="H699" s="107"/>
      <c r="I699" s="107"/>
      <c r="J699" s="112"/>
      <c r="K699" s="112" t="s">
        <v>1231</v>
      </c>
      <c r="L699" s="28"/>
    </row>
    <row r="700" spans="1:12" ht="18" x14ac:dyDescent="0.35">
      <c r="A700" s="17"/>
      <c r="B700" s="43"/>
      <c r="C700" s="43"/>
      <c r="D700" s="39"/>
      <c r="E700" s="43"/>
      <c r="F700" s="44"/>
      <c r="G700" s="44"/>
      <c r="H700" s="121"/>
      <c r="I700" s="121"/>
      <c r="J700" s="32"/>
      <c r="K700" s="32"/>
      <c r="L700" s="32"/>
    </row>
    <row r="701" spans="1:12" ht="18" x14ac:dyDescent="0.35">
      <c r="A701" s="15"/>
      <c r="B701" s="55"/>
      <c r="C701" s="55"/>
      <c r="D701" s="55"/>
      <c r="E701" s="55"/>
      <c r="F701" s="466"/>
      <c r="G701" s="100"/>
      <c r="H701" s="95"/>
      <c r="I701" s="34"/>
      <c r="J701" s="34"/>
      <c r="K701" s="264"/>
      <c r="L701" s="34"/>
    </row>
    <row r="702" spans="1:12" ht="18" x14ac:dyDescent="0.35">
      <c r="A702" s="15"/>
      <c r="B702" s="55"/>
      <c r="C702" s="55"/>
      <c r="D702" s="55"/>
      <c r="E702" s="55"/>
      <c r="F702" s="466"/>
      <c r="G702" s="100"/>
      <c r="H702" s="95"/>
      <c r="I702" s="34"/>
      <c r="J702" s="34"/>
      <c r="K702" s="264"/>
      <c r="L702" s="34"/>
    </row>
    <row r="703" spans="1:12" ht="18" x14ac:dyDescent="0.35">
      <c r="A703" s="15"/>
      <c r="B703" s="55"/>
      <c r="C703" s="55"/>
      <c r="D703" s="55"/>
      <c r="E703" s="55"/>
      <c r="F703" s="466"/>
      <c r="G703" s="100"/>
      <c r="H703" s="95"/>
      <c r="I703" s="34"/>
      <c r="J703" s="34"/>
      <c r="K703" s="264"/>
      <c r="L703" s="34"/>
    </row>
    <row r="704" spans="1:12" ht="21" x14ac:dyDescent="0.4">
      <c r="A704" s="15"/>
      <c r="B704" s="55"/>
      <c r="C704" s="55"/>
      <c r="D704" s="55"/>
      <c r="E704" s="55"/>
      <c r="F704" s="919">
        <v>66</v>
      </c>
      <c r="G704" s="100"/>
      <c r="H704" s="95"/>
      <c r="I704" s="34"/>
      <c r="J704" s="34"/>
      <c r="K704" s="264"/>
      <c r="L704" s="34"/>
    </row>
    <row r="705" spans="1:12" ht="21" x14ac:dyDescent="0.4">
      <c r="A705" s="1334" t="s">
        <v>33</v>
      </c>
      <c r="B705" s="1334"/>
      <c r="C705" s="1334"/>
      <c r="D705" s="1334"/>
      <c r="E705" s="1334"/>
      <c r="F705" s="1334"/>
      <c r="G705" s="1334"/>
      <c r="H705" s="1334"/>
      <c r="I705" s="1334"/>
      <c r="J705" s="1334"/>
      <c r="K705" s="1334"/>
      <c r="L705" s="1334"/>
    </row>
    <row r="706" spans="1:12" ht="21" x14ac:dyDescent="0.4">
      <c r="A706" s="1333" t="s">
        <v>34</v>
      </c>
      <c r="B706" s="1333"/>
      <c r="C706" s="1333"/>
      <c r="D706" s="1333"/>
      <c r="E706" s="1333"/>
      <c r="F706" s="1333"/>
      <c r="G706" s="1333"/>
      <c r="H706" s="1333"/>
      <c r="I706" s="1333"/>
      <c r="J706" s="1333"/>
      <c r="K706" s="1333"/>
      <c r="L706" s="1333"/>
    </row>
    <row r="707" spans="1:12" ht="21" x14ac:dyDescent="0.4">
      <c r="A707" s="1333" t="s">
        <v>2</v>
      </c>
      <c r="B707" s="1333"/>
      <c r="C707" s="1333"/>
      <c r="D707" s="1333"/>
      <c r="E707" s="1333"/>
      <c r="F707" s="1333"/>
      <c r="G707" s="1333"/>
      <c r="H707" s="1333"/>
      <c r="I707" s="1333"/>
      <c r="J707" s="1333"/>
      <c r="K707" s="1333"/>
      <c r="L707" s="1333"/>
    </row>
    <row r="708" spans="1:12" ht="21" x14ac:dyDescent="0.4">
      <c r="A708" s="1333" t="s">
        <v>3</v>
      </c>
      <c r="B708" s="1333"/>
      <c r="C708" s="1333"/>
      <c r="D708" s="1333"/>
      <c r="E708" s="1333"/>
      <c r="F708" s="1333"/>
      <c r="G708" s="1333"/>
      <c r="H708" s="1333"/>
      <c r="I708" s="1333"/>
      <c r="J708" s="1333"/>
      <c r="K708" s="1333"/>
      <c r="L708" s="1333"/>
    </row>
    <row r="709" spans="1:12" ht="21" x14ac:dyDescent="0.4">
      <c r="A709" s="19" t="s">
        <v>35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</row>
    <row r="710" spans="1:12" ht="21" x14ac:dyDescent="0.4">
      <c r="A710" s="19" t="s">
        <v>36</v>
      </c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</row>
    <row r="711" spans="1:12" ht="21" x14ac:dyDescent="0.4">
      <c r="A711" s="19"/>
      <c r="B711" s="19" t="s">
        <v>37</v>
      </c>
      <c r="C711" s="19"/>
      <c r="D711" s="19"/>
      <c r="E711" s="19"/>
      <c r="F711" s="19"/>
      <c r="G711" s="19"/>
      <c r="H711" s="19"/>
      <c r="I711" s="19"/>
      <c r="J711" s="19"/>
      <c r="K711" s="19"/>
      <c r="L711" s="19"/>
    </row>
    <row r="712" spans="1:12" ht="21" x14ac:dyDescent="0.4">
      <c r="A712" s="19"/>
      <c r="B712" s="19" t="s">
        <v>19</v>
      </c>
      <c r="C712" s="19"/>
      <c r="D712" s="19"/>
      <c r="E712" s="19"/>
      <c r="F712" s="19"/>
      <c r="G712" s="19"/>
      <c r="H712" s="19"/>
      <c r="I712" s="19"/>
      <c r="J712" s="19"/>
      <c r="K712" s="19"/>
      <c r="L712" s="19"/>
    </row>
    <row r="713" spans="1:12" ht="18" x14ac:dyDescent="0.35">
      <c r="A713" s="349" t="s">
        <v>38</v>
      </c>
      <c r="B713" s="350" t="s">
        <v>7</v>
      </c>
      <c r="C713" s="350" t="s">
        <v>39</v>
      </c>
      <c r="D713" s="350" t="s">
        <v>57</v>
      </c>
      <c r="E713" s="1331" t="s">
        <v>1244</v>
      </c>
      <c r="F713" s="1332"/>
      <c r="G713" s="1332"/>
      <c r="H713" s="1332"/>
      <c r="I713" s="351"/>
      <c r="J713" s="352" t="s">
        <v>1245</v>
      </c>
      <c r="K713" s="353" t="s">
        <v>1246</v>
      </c>
      <c r="L713" s="350" t="s">
        <v>45</v>
      </c>
    </row>
    <row r="714" spans="1:12" ht="18" x14ac:dyDescent="0.35">
      <c r="A714" s="354"/>
      <c r="B714" s="359"/>
      <c r="C714" s="356"/>
      <c r="D714" s="889" t="s">
        <v>1247</v>
      </c>
      <c r="E714" s="356">
        <v>2561</v>
      </c>
      <c r="F714" s="356">
        <v>2562</v>
      </c>
      <c r="G714" s="358">
        <v>2563</v>
      </c>
      <c r="H714" s="460">
        <v>2564</v>
      </c>
      <c r="I714" s="460">
        <v>2565</v>
      </c>
      <c r="J714" s="888" t="s">
        <v>1248</v>
      </c>
      <c r="K714" s="356" t="s">
        <v>44</v>
      </c>
      <c r="L714" s="359" t="s">
        <v>46</v>
      </c>
    </row>
    <row r="715" spans="1:12" ht="18" x14ac:dyDescent="0.35">
      <c r="A715" s="361"/>
      <c r="B715" s="360"/>
      <c r="C715" s="361"/>
      <c r="D715" s="887"/>
      <c r="E715" s="362" t="s">
        <v>14</v>
      </c>
      <c r="F715" s="362" t="s">
        <v>14</v>
      </c>
      <c r="G715" s="362" t="s">
        <v>14</v>
      </c>
      <c r="H715" s="362" t="s">
        <v>14</v>
      </c>
      <c r="I715" s="365" t="s">
        <v>14</v>
      </c>
      <c r="J715" s="891"/>
      <c r="K715" s="362"/>
      <c r="L715" s="890"/>
    </row>
    <row r="716" spans="1:12" ht="19.2" x14ac:dyDescent="0.35">
      <c r="A716" s="54">
        <v>92</v>
      </c>
      <c r="B716" s="48" t="s">
        <v>304</v>
      </c>
      <c r="C716" s="38" t="s">
        <v>106</v>
      </c>
      <c r="D716" s="38" t="s">
        <v>318</v>
      </c>
      <c r="E716" s="42"/>
      <c r="F716" s="132">
        <v>3500000</v>
      </c>
      <c r="G716" s="132">
        <v>3500000</v>
      </c>
      <c r="H716" s="132"/>
      <c r="I716" s="107"/>
      <c r="J716" s="27" t="s">
        <v>3522</v>
      </c>
      <c r="K716" s="248" t="s">
        <v>1228</v>
      </c>
      <c r="L716" s="51" t="s">
        <v>94</v>
      </c>
    </row>
    <row r="717" spans="1:12" ht="18" x14ac:dyDescent="0.35">
      <c r="A717" s="54"/>
      <c r="B717" s="37" t="s">
        <v>2007</v>
      </c>
      <c r="C717" s="38" t="s">
        <v>108</v>
      </c>
      <c r="D717" s="38" t="s">
        <v>307</v>
      </c>
      <c r="E717" s="42"/>
      <c r="F717" s="42" t="s">
        <v>118</v>
      </c>
      <c r="G717" s="42" t="s">
        <v>118</v>
      </c>
      <c r="H717" s="42"/>
      <c r="I717" s="107"/>
      <c r="J717" s="27" t="s">
        <v>3523</v>
      </c>
      <c r="K717" s="112" t="s">
        <v>1229</v>
      </c>
      <c r="L717" s="28"/>
    </row>
    <row r="718" spans="1:12" ht="18" x14ac:dyDescent="0.35">
      <c r="A718" s="54"/>
      <c r="B718" s="37" t="s">
        <v>2008</v>
      </c>
      <c r="C718" s="38"/>
      <c r="D718" s="37" t="s">
        <v>239</v>
      </c>
      <c r="E718" s="42"/>
      <c r="F718" s="38"/>
      <c r="G718" s="38"/>
      <c r="H718" s="107"/>
      <c r="I718" s="107"/>
      <c r="J718" s="27" t="s">
        <v>3524</v>
      </c>
      <c r="K718" s="112" t="s">
        <v>1230</v>
      </c>
      <c r="L718" s="28"/>
    </row>
    <row r="719" spans="1:12" ht="18" x14ac:dyDescent="0.35">
      <c r="A719" s="54"/>
      <c r="B719" s="38" t="s">
        <v>2009</v>
      </c>
      <c r="C719" s="38"/>
      <c r="D719" s="38"/>
      <c r="E719" s="42"/>
      <c r="F719" s="38"/>
      <c r="G719" s="38"/>
      <c r="H719" s="107"/>
      <c r="I719" s="107"/>
      <c r="J719" s="112"/>
      <c r="K719" s="112" t="s">
        <v>1231</v>
      </c>
      <c r="L719" s="28"/>
    </row>
    <row r="720" spans="1:12" ht="18" x14ac:dyDescent="0.35">
      <c r="A720" s="58"/>
      <c r="B720" s="43"/>
      <c r="C720" s="43"/>
      <c r="D720" s="43"/>
      <c r="E720" s="44"/>
      <c r="F720" s="43"/>
      <c r="G720" s="43"/>
      <c r="H720" s="121"/>
      <c r="I720" s="121"/>
      <c r="J720" s="121"/>
      <c r="K720" s="121"/>
      <c r="L720" s="32"/>
    </row>
    <row r="721" spans="1:12" ht="19.2" x14ac:dyDescent="0.35">
      <c r="A721" s="54">
        <v>93</v>
      </c>
      <c r="B721" s="48" t="s">
        <v>191</v>
      </c>
      <c r="C721" s="38" t="s">
        <v>106</v>
      </c>
      <c r="D721" s="38" t="s">
        <v>318</v>
      </c>
      <c r="E721" s="42"/>
      <c r="F721" s="132">
        <v>2600000</v>
      </c>
      <c r="G721" s="132">
        <v>3300000</v>
      </c>
      <c r="H721" s="132"/>
      <c r="I721" s="107"/>
      <c r="J721" s="27" t="s">
        <v>3522</v>
      </c>
      <c r="K721" s="248" t="s">
        <v>1228</v>
      </c>
      <c r="L721" s="51" t="s">
        <v>94</v>
      </c>
    </row>
    <row r="722" spans="1:12" ht="18" x14ac:dyDescent="0.35">
      <c r="A722" s="54"/>
      <c r="B722" s="131" t="s">
        <v>361</v>
      </c>
      <c r="C722" s="38" t="s">
        <v>108</v>
      </c>
      <c r="D722" s="38" t="s">
        <v>362</v>
      </c>
      <c r="E722" s="42"/>
      <c r="F722" s="42" t="s">
        <v>118</v>
      </c>
      <c r="G722" s="42" t="s">
        <v>118</v>
      </c>
      <c r="H722" s="42"/>
      <c r="I722" s="107"/>
      <c r="J722" s="27" t="s">
        <v>3523</v>
      </c>
      <c r="K722" s="112" t="s">
        <v>1229</v>
      </c>
      <c r="L722" s="28"/>
    </row>
    <row r="723" spans="1:12" ht="18" x14ac:dyDescent="0.35">
      <c r="A723" s="54"/>
      <c r="B723" s="131" t="s">
        <v>363</v>
      </c>
      <c r="C723" s="38"/>
      <c r="D723" s="37" t="s">
        <v>239</v>
      </c>
      <c r="E723" s="42"/>
      <c r="F723" s="38"/>
      <c r="G723" s="38"/>
      <c r="H723" s="107"/>
      <c r="I723" s="107"/>
      <c r="J723" s="27" t="s">
        <v>3524</v>
      </c>
      <c r="K723" s="112" t="s">
        <v>1230</v>
      </c>
      <c r="L723" s="28"/>
    </row>
    <row r="724" spans="1:12" ht="18" x14ac:dyDescent="0.35">
      <c r="A724" s="54"/>
      <c r="B724" s="490" t="s">
        <v>364</v>
      </c>
      <c r="C724" s="38"/>
      <c r="D724" s="38"/>
      <c r="E724" s="42"/>
      <c r="F724" s="38"/>
      <c r="G724" s="38"/>
      <c r="H724" s="107"/>
      <c r="I724" s="107"/>
      <c r="J724" s="112"/>
      <c r="K724" s="112" t="s">
        <v>1231</v>
      </c>
      <c r="L724" s="28"/>
    </row>
    <row r="725" spans="1:12" ht="18" x14ac:dyDescent="0.35">
      <c r="A725" s="58"/>
      <c r="B725" s="125"/>
      <c r="C725" s="43"/>
      <c r="D725" s="43"/>
      <c r="E725" s="44"/>
      <c r="F725" s="43"/>
      <c r="G725" s="43"/>
      <c r="H725" s="121"/>
      <c r="I725" s="121"/>
      <c r="J725" s="121"/>
      <c r="K725" s="121"/>
      <c r="L725" s="32"/>
    </row>
    <row r="726" spans="1:12" ht="18" x14ac:dyDescent="0.35">
      <c r="A726" s="607"/>
      <c r="B726" s="237"/>
      <c r="C726" s="55"/>
      <c r="D726" s="55"/>
      <c r="E726" s="607"/>
      <c r="F726" s="55"/>
      <c r="G726" s="55"/>
      <c r="H726" s="34"/>
      <c r="I726" s="34"/>
      <c r="J726" s="34"/>
      <c r="K726" s="34"/>
      <c r="L726" s="34"/>
    </row>
    <row r="727" spans="1:12" ht="18" x14ac:dyDescent="0.35">
      <c r="A727" s="607"/>
      <c r="B727" s="237"/>
      <c r="C727" s="55"/>
      <c r="D727" s="55"/>
      <c r="E727" s="607"/>
      <c r="F727" s="55"/>
      <c r="G727" s="55"/>
      <c r="H727" s="34"/>
      <c r="I727" s="34"/>
      <c r="J727" s="34"/>
      <c r="K727" s="34"/>
      <c r="L727" s="34"/>
    </row>
    <row r="728" spans="1:12" ht="18" x14ac:dyDescent="0.35">
      <c r="A728" s="607"/>
      <c r="B728" s="237"/>
      <c r="C728" s="55"/>
      <c r="D728" s="55"/>
      <c r="E728" s="607"/>
      <c r="F728" s="55"/>
      <c r="G728" s="55"/>
      <c r="H728" s="34"/>
      <c r="I728" s="34"/>
      <c r="J728" s="34"/>
      <c r="K728" s="34"/>
      <c r="L728" s="34"/>
    </row>
    <row r="729" spans="1:12" ht="18" x14ac:dyDescent="0.35">
      <c r="A729" s="466"/>
      <c r="B729" s="237"/>
      <c r="C729" s="55"/>
      <c r="D729" s="55"/>
      <c r="E729" s="466"/>
      <c r="F729" s="55"/>
      <c r="G729" s="55"/>
      <c r="H729" s="34"/>
      <c r="I729" s="34"/>
      <c r="J729" s="34"/>
      <c r="K729" s="34"/>
      <c r="L729" s="34"/>
    </row>
    <row r="730" spans="1:12" ht="18" x14ac:dyDescent="0.35">
      <c r="A730" s="466"/>
      <c r="B730" s="237"/>
      <c r="C730" s="55"/>
      <c r="D730" s="55"/>
      <c r="E730" s="466"/>
      <c r="F730" s="55"/>
      <c r="G730" s="55"/>
      <c r="H730" s="34"/>
      <c r="I730" s="34"/>
      <c r="J730" s="34"/>
      <c r="K730" s="34"/>
      <c r="L730" s="34"/>
    </row>
    <row r="731" spans="1:12" ht="18" x14ac:dyDescent="0.35">
      <c r="A731" s="466"/>
      <c r="B731" s="237"/>
      <c r="C731" s="55"/>
      <c r="D731" s="55"/>
      <c r="E731" s="466"/>
      <c r="F731" s="55"/>
      <c r="G731" s="55"/>
      <c r="H731" s="34"/>
      <c r="I731" s="34"/>
      <c r="J731" s="34"/>
      <c r="K731" s="34"/>
      <c r="L731" s="34"/>
    </row>
    <row r="732" spans="1:12" ht="21" x14ac:dyDescent="0.4">
      <c r="A732" s="466"/>
      <c r="B732" s="237"/>
      <c r="C732" s="55"/>
      <c r="D732" s="55"/>
      <c r="E732" s="466"/>
      <c r="F732" s="913">
        <v>67</v>
      </c>
      <c r="G732" s="55"/>
      <c r="H732" s="34"/>
      <c r="I732" s="34"/>
      <c r="J732" s="34"/>
      <c r="K732" s="34"/>
      <c r="L732" s="34"/>
    </row>
    <row r="733" spans="1:12" ht="21" x14ac:dyDescent="0.4">
      <c r="A733" s="607"/>
      <c r="B733" s="237"/>
      <c r="C733" s="55"/>
      <c r="D733" s="55"/>
      <c r="E733" s="607"/>
      <c r="F733" s="913"/>
      <c r="G733" s="55"/>
      <c r="H733" s="34"/>
      <c r="I733" s="34"/>
      <c r="J733" s="34"/>
      <c r="K733" s="34"/>
      <c r="L733" s="34"/>
    </row>
    <row r="734" spans="1:12" ht="21" x14ac:dyDescent="0.4">
      <c r="A734" s="1334" t="s">
        <v>33</v>
      </c>
      <c r="B734" s="1334"/>
      <c r="C734" s="1334"/>
      <c r="D734" s="1334"/>
      <c r="E734" s="1334"/>
      <c r="F734" s="1334"/>
      <c r="G734" s="1334"/>
      <c r="H734" s="1334"/>
      <c r="I734" s="1334"/>
      <c r="J734" s="1334"/>
      <c r="K734" s="1334"/>
      <c r="L734" s="1334"/>
    </row>
    <row r="735" spans="1:12" ht="21" x14ac:dyDescent="0.4">
      <c r="A735" s="1333" t="s">
        <v>34</v>
      </c>
      <c r="B735" s="1333"/>
      <c r="C735" s="1333"/>
      <c r="D735" s="1333"/>
      <c r="E735" s="1333"/>
      <c r="F735" s="1333"/>
      <c r="G735" s="1333"/>
      <c r="H735" s="1333"/>
      <c r="I735" s="1333"/>
      <c r="J735" s="1333"/>
      <c r="K735" s="1333"/>
      <c r="L735" s="1333"/>
    </row>
    <row r="736" spans="1:12" ht="21" x14ac:dyDescent="0.4">
      <c r="A736" s="1333" t="s">
        <v>2</v>
      </c>
      <c r="B736" s="1333"/>
      <c r="C736" s="1333"/>
      <c r="D736" s="1333"/>
      <c r="E736" s="1333"/>
      <c r="F736" s="1333"/>
      <c r="G736" s="1333"/>
      <c r="H736" s="1333"/>
      <c r="I736" s="1333"/>
      <c r="J736" s="1333"/>
      <c r="K736" s="1333"/>
      <c r="L736" s="1333"/>
    </row>
    <row r="737" spans="1:12" ht="21" x14ac:dyDescent="0.4">
      <c r="A737" s="1333" t="s">
        <v>3</v>
      </c>
      <c r="B737" s="1333"/>
      <c r="C737" s="1333"/>
      <c r="D737" s="1333"/>
      <c r="E737" s="1333"/>
      <c r="F737" s="1333"/>
      <c r="G737" s="1333"/>
      <c r="H737" s="1333"/>
      <c r="I737" s="1333"/>
      <c r="J737" s="1333"/>
      <c r="K737" s="1333"/>
      <c r="L737" s="1333"/>
    </row>
    <row r="738" spans="1:12" ht="21" x14ac:dyDescent="0.4">
      <c r="A738" s="19" t="s">
        <v>35</v>
      </c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</row>
    <row r="739" spans="1:12" ht="21" x14ac:dyDescent="0.4">
      <c r="A739" s="19" t="s">
        <v>36</v>
      </c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</row>
    <row r="740" spans="1:12" ht="21" x14ac:dyDescent="0.4">
      <c r="A740" s="19"/>
      <c r="B740" s="19" t="s">
        <v>37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</row>
    <row r="741" spans="1:12" ht="21" x14ac:dyDescent="0.4">
      <c r="A741" s="19"/>
      <c r="B741" s="19" t="s">
        <v>19</v>
      </c>
      <c r="C741" s="19"/>
      <c r="D741" s="19"/>
      <c r="E741" s="19"/>
      <c r="F741" s="19"/>
      <c r="G741" s="19"/>
      <c r="H741" s="19"/>
      <c r="I741" s="19"/>
      <c r="J741" s="19"/>
      <c r="K741" s="19"/>
      <c r="L741" s="19"/>
    </row>
    <row r="742" spans="1:12" ht="18" x14ac:dyDescent="0.35">
      <c r="A742" s="349" t="s">
        <v>38</v>
      </c>
      <c r="B742" s="350" t="s">
        <v>7</v>
      </c>
      <c r="C742" s="350" t="s">
        <v>39</v>
      </c>
      <c r="D742" s="350" t="s">
        <v>57</v>
      </c>
      <c r="E742" s="1331" t="s">
        <v>1244</v>
      </c>
      <c r="F742" s="1332"/>
      <c r="G742" s="1332"/>
      <c r="H742" s="1332"/>
      <c r="I742" s="351"/>
      <c r="J742" s="352" t="s">
        <v>1245</v>
      </c>
      <c r="K742" s="353" t="s">
        <v>1246</v>
      </c>
      <c r="L742" s="350" t="s">
        <v>45</v>
      </c>
    </row>
    <row r="743" spans="1:12" ht="18" x14ac:dyDescent="0.35">
      <c r="A743" s="354"/>
      <c r="B743" s="359"/>
      <c r="C743" s="356"/>
      <c r="D743" s="889" t="s">
        <v>1247</v>
      </c>
      <c r="E743" s="356">
        <v>2561</v>
      </c>
      <c r="F743" s="356">
        <v>2562</v>
      </c>
      <c r="G743" s="358">
        <v>2563</v>
      </c>
      <c r="H743" s="460">
        <v>2564</v>
      </c>
      <c r="I743" s="460">
        <v>2565</v>
      </c>
      <c r="J743" s="888" t="s">
        <v>1248</v>
      </c>
      <c r="K743" s="356" t="s">
        <v>44</v>
      </c>
      <c r="L743" s="359" t="s">
        <v>46</v>
      </c>
    </row>
    <row r="744" spans="1:12" ht="18" x14ac:dyDescent="0.35">
      <c r="A744" s="361"/>
      <c r="B744" s="360"/>
      <c r="C744" s="361"/>
      <c r="D744" s="887"/>
      <c r="E744" s="362" t="s">
        <v>14</v>
      </c>
      <c r="F744" s="362" t="s">
        <v>14</v>
      </c>
      <c r="G744" s="362" t="s">
        <v>14</v>
      </c>
      <c r="H744" s="362" t="s">
        <v>14</v>
      </c>
      <c r="I744" s="365" t="s">
        <v>14</v>
      </c>
      <c r="J744" s="891"/>
      <c r="K744" s="362"/>
      <c r="L744" s="890"/>
    </row>
    <row r="745" spans="1:12" ht="18" x14ac:dyDescent="0.35">
      <c r="A745" s="14">
        <v>94</v>
      </c>
      <c r="B745" s="40" t="s">
        <v>143</v>
      </c>
      <c r="C745" s="40" t="s">
        <v>106</v>
      </c>
      <c r="D745" s="147" t="s">
        <v>4146</v>
      </c>
      <c r="E745" s="578">
        <v>3700000</v>
      </c>
      <c r="F745" s="578">
        <v>3700000</v>
      </c>
      <c r="G745" s="578">
        <v>1500000</v>
      </c>
      <c r="H745" s="149">
        <v>1500000</v>
      </c>
      <c r="I745" s="107"/>
      <c r="J745" s="27" t="s">
        <v>3120</v>
      </c>
      <c r="K745" s="195" t="s">
        <v>111</v>
      </c>
      <c r="L745" s="14" t="s">
        <v>94</v>
      </c>
    </row>
    <row r="746" spans="1:12" ht="18" x14ac:dyDescent="0.35">
      <c r="A746" s="51"/>
      <c r="B746" s="38" t="s">
        <v>361</v>
      </c>
      <c r="C746" s="38" t="s">
        <v>108</v>
      </c>
      <c r="D746" s="37" t="s">
        <v>365</v>
      </c>
      <c r="E746" s="142" t="s">
        <v>118</v>
      </c>
      <c r="F746" s="142" t="s">
        <v>118</v>
      </c>
      <c r="G746" s="54" t="s">
        <v>118</v>
      </c>
      <c r="H746" s="54" t="s">
        <v>118</v>
      </c>
      <c r="J746" s="27" t="s">
        <v>3121</v>
      </c>
      <c r="K746" s="47" t="s">
        <v>112</v>
      </c>
      <c r="L746" s="51"/>
    </row>
    <row r="747" spans="1:12" ht="18" x14ac:dyDescent="0.35">
      <c r="A747" s="51"/>
      <c r="B747" s="38" t="s">
        <v>366</v>
      </c>
      <c r="C747" s="37"/>
      <c r="D747" s="52" t="s">
        <v>239</v>
      </c>
      <c r="E747" s="142"/>
      <c r="F747" s="145"/>
      <c r="G747" s="70"/>
      <c r="H747" s="27"/>
      <c r="J747" s="27" t="s">
        <v>3122</v>
      </c>
      <c r="K747" s="47" t="s">
        <v>113</v>
      </c>
      <c r="L747" s="51"/>
    </row>
    <row r="748" spans="1:12" ht="18" x14ac:dyDescent="0.35">
      <c r="A748" s="51"/>
      <c r="B748" s="38" t="s">
        <v>367</v>
      </c>
      <c r="C748" s="37"/>
      <c r="D748" s="52"/>
      <c r="E748" s="145"/>
      <c r="F748" s="145"/>
      <c r="G748" s="70"/>
      <c r="H748" s="27"/>
      <c r="J748" s="27" t="s">
        <v>1670</v>
      </c>
      <c r="K748" s="47"/>
      <c r="L748" s="51"/>
    </row>
    <row r="749" spans="1:12" ht="18" x14ac:dyDescent="0.35">
      <c r="A749" s="17"/>
      <c r="B749" s="43"/>
      <c r="C749" s="39"/>
      <c r="D749" s="56"/>
      <c r="E749" s="216"/>
      <c r="F749" s="216"/>
      <c r="G749" s="69"/>
      <c r="H749" s="50"/>
      <c r="I749" s="121"/>
      <c r="J749" s="32"/>
      <c r="K749" s="320"/>
      <c r="L749" s="32"/>
    </row>
    <row r="750" spans="1:12" ht="18" x14ac:dyDescent="0.35">
      <c r="A750" s="51">
        <v>95</v>
      </c>
      <c r="B750" s="38" t="s">
        <v>143</v>
      </c>
      <c r="C750" s="38" t="s">
        <v>106</v>
      </c>
      <c r="D750" s="37" t="s">
        <v>365</v>
      </c>
      <c r="E750" s="139">
        <v>8000000</v>
      </c>
      <c r="F750" s="145"/>
      <c r="G750" s="70"/>
      <c r="H750" s="61">
        <v>8000000</v>
      </c>
      <c r="I750" s="33"/>
      <c r="J750" s="27" t="s">
        <v>3120</v>
      </c>
      <c r="K750" s="195" t="s">
        <v>111</v>
      </c>
      <c r="L750" s="14" t="s">
        <v>94</v>
      </c>
    </row>
    <row r="751" spans="1:12" ht="18" x14ac:dyDescent="0.35">
      <c r="A751" s="51"/>
      <c r="B751" s="38" t="s">
        <v>368</v>
      </c>
      <c r="C751" s="38" t="s">
        <v>108</v>
      </c>
      <c r="D751" s="52" t="s">
        <v>239</v>
      </c>
      <c r="E751" s="142" t="s">
        <v>118</v>
      </c>
      <c r="F751" s="145"/>
      <c r="G751" s="70"/>
      <c r="H751" s="142" t="s">
        <v>118</v>
      </c>
      <c r="I751" s="28"/>
      <c r="J751" s="27" t="s">
        <v>3121</v>
      </c>
      <c r="K751" s="47" t="s">
        <v>112</v>
      </c>
      <c r="L751" s="51"/>
    </row>
    <row r="752" spans="1:12" ht="18" x14ac:dyDescent="0.35">
      <c r="A752" s="51"/>
      <c r="B752" s="38" t="s">
        <v>369</v>
      </c>
      <c r="C752" s="38"/>
      <c r="D752" s="52" t="s">
        <v>4143</v>
      </c>
      <c r="E752" s="145"/>
      <c r="F752" s="145"/>
      <c r="G752" s="70"/>
      <c r="H752" s="28"/>
      <c r="I752" s="28"/>
      <c r="J752" s="27" t="s">
        <v>3122</v>
      </c>
      <c r="K752" s="47" t="s">
        <v>113</v>
      </c>
      <c r="L752" s="51"/>
    </row>
    <row r="753" spans="1:12" ht="18" x14ac:dyDescent="0.35">
      <c r="A753" s="17"/>
      <c r="B753" s="43" t="s">
        <v>370</v>
      </c>
      <c r="C753" s="43"/>
      <c r="D753" s="56"/>
      <c r="E753" s="216"/>
      <c r="F753" s="216"/>
      <c r="G753" s="69"/>
      <c r="H753" s="32"/>
      <c r="I753" s="32"/>
      <c r="J753" s="50" t="s">
        <v>1670</v>
      </c>
      <c r="K753" s="320"/>
      <c r="L753" s="28"/>
    </row>
    <row r="754" spans="1:12" ht="18" x14ac:dyDescent="0.35">
      <c r="A754" s="54">
        <v>96</v>
      </c>
      <c r="B754" s="37" t="s">
        <v>143</v>
      </c>
      <c r="C754" s="38" t="s">
        <v>106</v>
      </c>
      <c r="D754" s="37" t="s">
        <v>144</v>
      </c>
      <c r="E754" s="565"/>
      <c r="F754" s="143">
        <v>5000000</v>
      </c>
      <c r="G754" s="70"/>
      <c r="H754" s="143">
        <v>5000000</v>
      </c>
      <c r="I754" s="28"/>
      <c r="J754" s="27" t="s">
        <v>3120</v>
      </c>
      <c r="K754" s="47" t="s">
        <v>111</v>
      </c>
      <c r="L754" s="14" t="s">
        <v>94</v>
      </c>
    </row>
    <row r="755" spans="1:12" ht="18" x14ac:dyDescent="0.35">
      <c r="A755" s="54"/>
      <c r="B755" s="37" t="s">
        <v>330</v>
      </c>
      <c r="C755" s="38" t="s">
        <v>108</v>
      </c>
      <c r="D755" s="37" t="s">
        <v>153</v>
      </c>
      <c r="E755" s="576"/>
      <c r="F755" s="577" t="s">
        <v>118</v>
      </c>
      <c r="G755" s="66"/>
      <c r="H755" s="142" t="s">
        <v>118</v>
      </c>
      <c r="I755" s="28"/>
      <c r="J755" s="27" t="s">
        <v>3121</v>
      </c>
      <c r="K755" s="47" t="s">
        <v>112</v>
      </c>
      <c r="L755" s="51"/>
    </row>
    <row r="756" spans="1:12" ht="18" x14ac:dyDescent="0.35">
      <c r="A756" s="54"/>
      <c r="B756" s="37" t="s">
        <v>372</v>
      </c>
      <c r="C756" s="130"/>
      <c r="D756" s="151" t="s">
        <v>239</v>
      </c>
      <c r="E756" s="346"/>
      <c r="F756" s="80"/>
      <c r="G756" s="66"/>
      <c r="H756" s="28"/>
      <c r="I756" s="28"/>
      <c r="J756" s="27" t="s">
        <v>3122</v>
      </c>
      <c r="K756" s="47" t="s">
        <v>113</v>
      </c>
      <c r="L756" s="51"/>
    </row>
    <row r="757" spans="1:12" ht="18" x14ac:dyDescent="0.35">
      <c r="A757" s="58"/>
      <c r="B757" s="39"/>
      <c r="C757" s="59"/>
      <c r="D757" s="152"/>
      <c r="E757" s="454"/>
      <c r="F757" s="245"/>
      <c r="G757" s="153"/>
      <c r="H757" s="32"/>
      <c r="I757" s="32"/>
      <c r="J757" s="50" t="s">
        <v>1670</v>
      </c>
      <c r="K757" s="320"/>
      <c r="L757" s="32"/>
    </row>
    <row r="758" spans="1:12" ht="18" x14ac:dyDescent="0.35">
      <c r="A758" s="51">
        <v>97</v>
      </c>
      <c r="B758" s="37" t="s">
        <v>114</v>
      </c>
      <c r="C758" s="38" t="s">
        <v>106</v>
      </c>
      <c r="D758" s="37" t="s">
        <v>144</v>
      </c>
      <c r="E758" s="27"/>
      <c r="F758" s="127">
        <v>900000</v>
      </c>
      <c r="G758" s="127">
        <v>900000</v>
      </c>
      <c r="H758" s="28"/>
      <c r="I758" s="28"/>
      <c r="J758" s="27" t="s">
        <v>3120</v>
      </c>
      <c r="K758" s="195" t="s">
        <v>111</v>
      </c>
      <c r="L758" s="14" t="s">
        <v>94</v>
      </c>
    </row>
    <row r="759" spans="1:12" ht="18" x14ac:dyDescent="0.35">
      <c r="A759" s="51"/>
      <c r="B759" s="37" t="s">
        <v>373</v>
      </c>
      <c r="C759" s="38" t="s">
        <v>108</v>
      </c>
      <c r="D759" s="37" t="s">
        <v>117</v>
      </c>
      <c r="E759" s="27"/>
      <c r="F759" s="54" t="s">
        <v>118</v>
      </c>
      <c r="G759" s="54" t="s">
        <v>118</v>
      </c>
      <c r="H759" s="28"/>
      <c r="I759" s="28"/>
      <c r="J759" s="27" t="s">
        <v>3121</v>
      </c>
      <c r="K759" s="47" t="s">
        <v>112</v>
      </c>
      <c r="L759" s="51"/>
    </row>
    <row r="760" spans="1:12" ht="18" x14ac:dyDescent="0.35">
      <c r="A760" s="51"/>
      <c r="B760" s="37"/>
      <c r="C760" s="38"/>
      <c r="D760" s="37" t="s">
        <v>3205</v>
      </c>
      <c r="E760" s="49"/>
      <c r="F760" s="42"/>
      <c r="G760" s="42"/>
      <c r="H760" s="28"/>
      <c r="I760" s="28"/>
      <c r="J760" s="27" t="s">
        <v>3122</v>
      </c>
      <c r="K760" s="47" t="s">
        <v>113</v>
      </c>
      <c r="L760" s="51"/>
    </row>
    <row r="761" spans="1:12" ht="18" x14ac:dyDescent="0.35">
      <c r="A761" s="17"/>
      <c r="B761" s="39"/>
      <c r="C761" s="39"/>
      <c r="D761" s="59"/>
      <c r="E761" s="46"/>
      <c r="F761" s="44"/>
      <c r="G761" s="118"/>
      <c r="H761" s="32"/>
      <c r="I761" s="32"/>
      <c r="J761" s="50" t="s">
        <v>1670</v>
      </c>
      <c r="K761" s="43"/>
      <c r="L761" s="17"/>
    </row>
    <row r="762" spans="1:12" ht="21" x14ac:dyDescent="0.4">
      <c r="A762" s="882"/>
      <c r="B762" s="55"/>
      <c r="C762" s="55"/>
      <c r="D762" s="55"/>
      <c r="E762" s="95"/>
      <c r="F762" s="906">
        <v>68</v>
      </c>
      <c r="G762" s="255"/>
      <c r="H762" s="34"/>
      <c r="I762" s="34"/>
      <c r="J762" s="95"/>
      <c r="K762" s="55"/>
      <c r="L762" s="882"/>
    </row>
    <row r="763" spans="1:12" ht="21" x14ac:dyDescent="0.4">
      <c r="A763" s="1334" t="s">
        <v>33</v>
      </c>
      <c r="B763" s="1334"/>
      <c r="C763" s="1334"/>
      <c r="D763" s="1334"/>
      <c r="E763" s="1334"/>
      <c r="F763" s="1334"/>
      <c r="G763" s="1334"/>
      <c r="H763" s="1334"/>
      <c r="I763" s="1334"/>
      <c r="J763" s="1334"/>
      <c r="K763" s="1334"/>
      <c r="L763" s="1334"/>
    </row>
    <row r="764" spans="1:12" ht="21" x14ac:dyDescent="0.4">
      <c r="A764" s="1333" t="s">
        <v>34</v>
      </c>
      <c r="B764" s="1333"/>
      <c r="C764" s="1333"/>
      <c r="D764" s="1333"/>
      <c r="E764" s="1333"/>
      <c r="F764" s="1333"/>
      <c r="G764" s="1333"/>
      <c r="H764" s="1333"/>
      <c r="I764" s="1333"/>
      <c r="J764" s="1333"/>
      <c r="K764" s="1333"/>
      <c r="L764" s="1333"/>
    </row>
    <row r="765" spans="1:12" ht="21" x14ac:dyDescent="0.4">
      <c r="A765" s="1333" t="s">
        <v>2</v>
      </c>
      <c r="B765" s="1333"/>
      <c r="C765" s="1333"/>
      <c r="D765" s="1333"/>
      <c r="E765" s="1333"/>
      <c r="F765" s="1333"/>
      <c r="G765" s="1333"/>
      <c r="H765" s="1333"/>
      <c r="I765" s="1333"/>
      <c r="J765" s="1333"/>
      <c r="K765" s="1333"/>
      <c r="L765" s="1333"/>
    </row>
    <row r="766" spans="1:12" ht="21" x14ac:dyDescent="0.4">
      <c r="A766" s="1333" t="s">
        <v>3</v>
      </c>
      <c r="B766" s="1333"/>
      <c r="C766" s="1333"/>
      <c r="D766" s="1333"/>
      <c r="E766" s="1333"/>
      <c r="F766" s="1333"/>
      <c r="G766" s="1333"/>
      <c r="H766" s="1333"/>
      <c r="I766" s="1333"/>
      <c r="J766" s="1333"/>
      <c r="K766" s="1333"/>
      <c r="L766" s="1333"/>
    </row>
    <row r="767" spans="1:12" ht="21" x14ac:dyDescent="0.4">
      <c r="A767" s="19" t="s">
        <v>35</v>
      </c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</row>
    <row r="768" spans="1:12" ht="21" x14ac:dyDescent="0.4">
      <c r="A768" s="19" t="s">
        <v>36</v>
      </c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</row>
    <row r="769" spans="1:12" ht="21" x14ac:dyDescent="0.4">
      <c r="A769" s="19"/>
      <c r="B769" s="19" t="s">
        <v>37</v>
      </c>
      <c r="C769" s="19"/>
      <c r="D769" s="19"/>
      <c r="E769" s="19"/>
      <c r="F769" s="19"/>
      <c r="G769" s="19"/>
      <c r="H769" s="19"/>
      <c r="I769" s="19"/>
      <c r="J769" s="19"/>
      <c r="K769" s="19"/>
      <c r="L769" s="19"/>
    </row>
    <row r="770" spans="1:12" ht="21" x14ac:dyDescent="0.4">
      <c r="A770" s="19"/>
      <c r="B770" s="19" t="s">
        <v>19</v>
      </c>
      <c r="C770" s="19"/>
      <c r="D770" s="19"/>
      <c r="E770" s="19"/>
      <c r="F770" s="19"/>
      <c r="G770" s="19"/>
      <c r="H770" s="19"/>
      <c r="I770" s="19"/>
      <c r="J770" s="19"/>
      <c r="K770" s="19"/>
      <c r="L770" s="19"/>
    </row>
    <row r="771" spans="1:12" ht="18" x14ac:dyDescent="0.35">
      <c r="A771" s="349" t="s">
        <v>38</v>
      </c>
      <c r="B771" s="350" t="s">
        <v>7</v>
      </c>
      <c r="C771" s="350" t="s">
        <v>39</v>
      </c>
      <c r="D771" s="350" t="s">
        <v>57</v>
      </c>
      <c r="E771" s="1331" t="s">
        <v>1244</v>
      </c>
      <c r="F771" s="1332"/>
      <c r="G771" s="1332"/>
      <c r="H771" s="1332"/>
      <c r="I771" s="351"/>
      <c r="J771" s="352" t="s">
        <v>1245</v>
      </c>
      <c r="K771" s="353" t="s">
        <v>1246</v>
      </c>
      <c r="L771" s="350" t="s">
        <v>45</v>
      </c>
    </row>
    <row r="772" spans="1:12" ht="18" x14ac:dyDescent="0.35">
      <c r="A772" s="354"/>
      <c r="B772" s="359"/>
      <c r="C772" s="356"/>
      <c r="D772" s="889" t="s">
        <v>1247</v>
      </c>
      <c r="E772" s="356">
        <v>2561</v>
      </c>
      <c r="F772" s="356">
        <v>2562</v>
      </c>
      <c r="G772" s="358">
        <v>2563</v>
      </c>
      <c r="H772" s="460">
        <v>2564</v>
      </c>
      <c r="I772" s="460">
        <v>2565</v>
      </c>
      <c r="J772" s="888" t="s">
        <v>1248</v>
      </c>
      <c r="K772" s="356" t="s">
        <v>44</v>
      </c>
      <c r="L772" s="359" t="s">
        <v>46</v>
      </c>
    </row>
    <row r="773" spans="1:12" ht="18" x14ac:dyDescent="0.35">
      <c r="A773" s="361"/>
      <c r="B773" s="360"/>
      <c r="C773" s="361"/>
      <c r="D773" s="887"/>
      <c r="E773" s="362" t="s">
        <v>14</v>
      </c>
      <c r="F773" s="362" t="s">
        <v>14</v>
      </c>
      <c r="G773" s="362" t="s">
        <v>14</v>
      </c>
      <c r="H773" s="362" t="s">
        <v>14</v>
      </c>
      <c r="I773" s="365" t="s">
        <v>14</v>
      </c>
      <c r="J773" s="891"/>
      <c r="K773" s="362"/>
      <c r="L773" s="890"/>
    </row>
    <row r="774" spans="1:12" ht="18" x14ac:dyDescent="0.35">
      <c r="A774" s="54">
        <v>98</v>
      </c>
      <c r="B774" s="37" t="s">
        <v>374</v>
      </c>
      <c r="C774" s="38" t="s">
        <v>106</v>
      </c>
      <c r="D774" s="136" t="s">
        <v>375</v>
      </c>
      <c r="E774" s="37"/>
      <c r="F774" s="127">
        <v>600000</v>
      </c>
      <c r="G774" s="127">
        <v>600000</v>
      </c>
      <c r="H774" s="28"/>
      <c r="I774" s="28"/>
      <c r="J774" s="27" t="s">
        <v>3120</v>
      </c>
      <c r="K774" s="195" t="s">
        <v>111</v>
      </c>
      <c r="L774" s="14" t="s">
        <v>94</v>
      </c>
    </row>
    <row r="775" spans="1:12" ht="18" x14ac:dyDescent="0.35">
      <c r="A775" s="54"/>
      <c r="B775" s="37" t="s">
        <v>376</v>
      </c>
      <c r="C775" s="38" t="s">
        <v>108</v>
      </c>
      <c r="D775" s="136" t="s">
        <v>2148</v>
      </c>
      <c r="E775" s="37"/>
      <c r="F775" s="54" t="s">
        <v>118</v>
      </c>
      <c r="G775" s="54" t="s">
        <v>118</v>
      </c>
      <c r="H775" s="28"/>
      <c r="I775" s="28"/>
      <c r="J775" s="27" t="s">
        <v>3121</v>
      </c>
      <c r="K775" s="47" t="s">
        <v>112</v>
      </c>
      <c r="L775" s="51"/>
    </row>
    <row r="776" spans="1:12" ht="18" x14ac:dyDescent="0.35">
      <c r="A776" s="54"/>
      <c r="B776" s="37"/>
      <c r="C776" s="38"/>
      <c r="D776" s="136" t="s">
        <v>2149</v>
      </c>
      <c r="E776" s="37"/>
      <c r="F776" s="42"/>
      <c r="G776" s="42"/>
      <c r="H776" s="28"/>
      <c r="I776" s="28"/>
      <c r="J776" s="27" t="s">
        <v>3122</v>
      </c>
      <c r="K776" s="47" t="s">
        <v>113</v>
      </c>
      <c r="L776" s="51"/>
    </row>
    <row r="777" spans="1:12" ht="18" x14ac:dyDescent="0.35">
      <c r="A777" s="58"/>
      <c r="B777" s="39"/>
      <c r="C777" s="43"/>
      <c r="D777" s="39"/>
      <c r="E777" s="39"/>
      <c r="F777" s="44"/>
      <c r="G777" s="118"/>
      <c r="H777" s="32"/>
      <c r="I777" s="32"/>
      <c r="J777" s="50" t="s">
        <v>1670</v>
      </c>
      <c r="K777" s="162"/>
      <c r="L777" s="17"/>
    </row>
    <row r="778" spans="1:12" ht="18" x14ac:dyDescent="0.35">
      <c r="A778" s="51">
        <v>99</v>
      </c>
      <c r="B778" s="37" t="s">
        <v>156</v>
      </c>
      <c r="C778" s="38" t="s">
        <v>106</v>
      </c>
      <c r="D778" s="37" t="s">
        <v>161</v>
      </c>
      <c r="E778" s="116">
        <v>300000</v>
      </c>
      <c r="F778" s="49"/>
      <c r="G778" s="116"/>
      <c r="H778" s="28"/>
      <c r="I778" s="107"/>
      <c r="J778" s="27" t="s">
        <v>3120</v>
      </c>
      <c r="K778" s="128" t="s">
        <v>111</v>
      </c>
      <c r="L778" s="14" t="s">
        <v>94</v>
      </c>
    </row>
    <row r="779" spans="1:12" ht="18" x14ac:dyDescent="0.35">
      <c r="A779" s="51"/>
      <c r="B779" s="37" t="s">
        <v>377</v>
      </c>
      <c r="C779" s="38" t="s">
        <v>108</v>
      </c>
      <c r="D779" s="37" t="s">
        <v>117</v>
      </c>
      <c r="E779" s="92" t="s">
        <v>317</v>
      </c>
      <c r="F779" s="49"/>
      <c r="G779" s="92"/>
      <c r="H779" s="28"/>
      <c r="I779" s="28"/>
      <c r="J779" s="27" t="s">
        <v>3121</v>
      </c>
      <c r="K779" s="47" t="s">
        <v>112</v>
      </c>
      <c r="L779" s="51"/>
    </row>
    <row r="780" spans="1:12" ht="18" x14ac:dyDescent="0.35">
      <c r="A780" s="51"/>
      <c r="B780" s="38"/>
      <c r="C780" s="38"/>
      <c r="D780" s="37" t="s">
        <v>307</v>
      </c>
      <c r="E780" s="92"/>
      <c r="F780" s="49"/>
      <c r="G780" s="92"/>
      <c r="H780" s="28"/>
      <c r="I780" s="28"/>
      <c r="J780" s="27" t="s">
        <v>3122</v>
      </c>
      <c r="K780" s="47" t="s">
        <v>113</v>
      </c>
      <c r="L780" s="51"/>
    </row>
    <row r="781" spans="1:12" ht="18" x14ac:dyDescent="0.35">
      <c r="A781" s="17"/>
      <c r="B781" s="43"/>
      <c r="C781" s="39"/>
      <c r="D781" s="59" t="s">
        <v>155</v>
      </c>
      <c r="E781" s="46"/>
      <c r="F781" s="46"/>
      <c r="G781" s="93"/>
      <c r="H781" s="32"/>
      <c r="I781" s="121"/>
      <c r="J781" s="50" t="s">
        <v>1670</v>
      </c>
      <c r="K781" s="320"/>
      <c r="L781" s="32"/>
    </row>
    <row r="782" spans="1:12" ht="18" x14ac:dyDescent="0.35">
      <c r="A782" s="225">
        <v>100</v>
      </c>
      <c r="B782" s="37" t="s">
        <v>143</v>
      </c>
      <c r="C782" s="55" t="s">
        <v>378</v>
      </c>
      <c r="D782" s="37" t="s">
        <v>157</v>
      </c>
      <c r="E782" s="127"/>
      <c r="F782" s="217">
        <v>2700000</v>
      </c>
      <c r="G782" s="217">
        <v>2700000</v>
      </c>
      <c r="H782" s="33"/>
      <c r="I782" s="28"/>
      <c r="J782" s="27" t="s">
        <v>3120</v>
      </c>
      <c r="K782" s="47" t="s">
        <v>111</v>
      </c>
      <c r="L782" s="51" t="s">
        <v>94</v>
      </c>
    </row>
    <row r="783" spans="1:12" ht="18" x14ac:dyDescent="0.35">
      <c r="A783" s="225"/>
      <c r="B783" s="38" t="s">
        <v>330</v>
      </c>
      <c r="C783" s="38" t="s">
        <v>379</v>
      </c>
      <c r="D783" s="38" t="s">
        <v>380</v>
      </c>
      <c r="E783" s="42"/>
      <c r="F783" s="42" t="s">
        <v>118</v>
      </c>
      <c r="G783" s="42" t="s">
        <v>118</v>
      </c>
      <c r="H783" s="28"/>
      <c r="I783" s="28"/>
      <c r="J783" s="27" t="s">
        <v>3121</v>
      </c>
      <c r="K783" s="47" t="s">
        <v>112</v>
      </c>
      <c r="L783" s="51"/>
    </row>
    <row r="784" spans="1:12" ht="18" x14ac:dyDescent="0.35">
      <c r="A784" s="225"/>
      <c r="B784" s="38" t="s">
        <v>381</v>
      </c>
      <c r="C784" s="37"/>
      <c r="D784" s="55" t="s">
        <v>4163</v>
      </c>
      <c r="E784" s="42"/>
      <c r="F784" s="42"/>
      <c r="G784" s="13"/>
      <c r="H784" s="28"/>
      <c r="I784" s="28"/>
      <c r="J784" s="27" t="s">
        <v>3122</v>
      </c>
      <c r="K784" s="47" t="s">
        <v>113</v>
      </c>
      <c r="L784" s="51"/>
    </row>
    <row r="785" spans="1:12" ht="18" x14ac:dyDescent="0.35">
      <c r="A785" s="225"/>
      <c r="B785" s="38" t="s">
        <v>382</v>
      </c>
      <c r="C785" s="37"/>
      <c r="D785" s="55"/>
      <c r="E785" s="42"/>
      <c r="F785" s="42"/>
      <c r="G785" s="49"/>
      <c r="H785" s="28"/>
      <c r="I785" s="107"/>
      <c r="J785" s="27" t="s">
        <v>1670</v>
      </c>
      <c r="K785" s="323"/>
      <c r="L785" s="28"/>
    </row>
    <row r="786" spans="1:12" ht="18" x14ac:dyDescent="0.35">
      <c r="A786" s="283"/>
      <c r="B786" s="43"/>
      <c r="C786" s="39"/>
      <c r="D786" s="43"/>
      <c r="E786" s="44"/>
      <c r="F786" s="44"/>
      <c r="G786" s="46"/>
      <c r="H786" s="32"/>
      <c r="I786" s="121"/>
      <c r="J786" s="920"/>
      <c r="K786" s="320"/>
      <c r="L786" s="32"/>
    </row>
    <row r="787" spans="1:12" ht="18" x14ac:dyDescent="0.35">
      <c r="A787" s="225">
        <v>101</v>
      </c>
      <c r="B787" s="27" t="s">
        <v>143</v>
      </c>
      <c r="C787" s="27" t="s">
        <v>378</v>
      </c>
      <c r="D787" s="27" t="s">
        <v>4164</v>
      </c>
      <c r="E787" s="27"/>
      <c r="F787" s="111"/>
      <c r="G787" s="49"/>
      <c r="H787" s="111">
        <v>4500000</v>
      </c>
      <c r="I787" s="28"/>
      <c r="J787" s="27" t="s">
        <v>3120</v>
      </c>
      <c r="K787" s="195" t="s">
        <v>111</v>
      </c>
      <c r="L787" s="14" t="s">
        <v>94</v>
      </c>
    </row>
    <row r="788" spans="1:12" ht="18" x14ac:dyDescent="0.35">
      <c r="A788" s="225"/>
      <c r="B788" s="27" t="s">
        <v>383</v>
      </c>
      <c r="C788" s="95" t="s">
        <v>379</v>
      </c>
      <c r="D788" s="27" t="s">
        <v>171</v>
      </c>
      <c r="E788" s="27"/>
      <c r="F788" s="13"/>
      <c r="G788" s="49"/>
      <c r="H788" s="13" t="s">
        <v>110</v>
      </c>
      <c r="I788" s="28"/>
      <c r="J788" s="27" t="s">
        <v>3121</v>
      </c>
      <c r="K788" s="47" t="s">
        <v>112</v>
      </c>
      <c r="L788" s="51"/>
    </row>
    <row r="789" spans="1:12" ht="18" x14ac:dyDescent="0.35">
      <c r="A789" s="225"/>
      <c r="B789" s="27" t="s">
        <v>384</v>
      </c>
      <c r="C789" s="95"/>
      <c r="D789" s="27" t="s">
        <v>239</v>
      </c>
      <c r="E789" s="27"/>
      <c r="F789" s="13"/>
      <c r="G789" s="49"/>
      <c r="H789" s="27"/>
      <c r="J789" s="27" t="s">
        <v>3122</v>
      </c>
      <c r="K789" s="47" t="s">
        <v>113</v>
      </c>
      <c r="L789" s="51"/>
    </row>
    <row r="790" spans="1:12" ht="18" x14ac:dyDescent="0.35">
      <c r="A790" s="283"/>
      <c r="B790" s="50" t="s">
        <v>385</v>
      </c>
      <c r="C790" s="105"/>
      <c r="D790" s="50"/>
      <c r="E790" s="50"/>
      <c r="F790" s="16"/>
      <c r="G790" s="46"/>
      <c r="H790" s="50"/>
      <c r="I790" s="31"/>
      <c r="J790" s="50" t="s">
        <v>1670</v>
      </c>
      <c r="K790" s="32"/>
      <c r="L790" s="32"/>
    </row>
    <row r="791" spans="1:12" ht="21" x14ac:dyDescent="0.4">
      <c r="A791" s="772"/>
      <c r="B791" s="95"/>
      <c r="C791" s="95"/>
      <c r="D791" s="95"/>
      <c r="E791" s="95"/>
      <c r="F791" s="884">
        <v>69</v>
      </c>
      <c r="G791" s="95"/>
      <c r="H791" s="95"/>
      <c r="I791" s="34"/>
      <c r="J791" s="264"/>
      <c r="K791" s="34"/>
      <c r="L791" s="34"/>
    </row>
    <row r="792" spans="1:12" ht="21" x14ac:dyDescent="0.4">
      <c r="A792" s="1334" t="s">
        <v>33</v>
      </c>
      <c r="B792" s="1334"/>
      <c r="C792" s="1334"/>
      <c r="D792" s="1334"/>
      <c r="E792" s="1334"/>
      <c r="F792" s="1334"/>
      <c r="G792" s="1334"/>
      <c r="H792" s="1334"/>
      <c r="I792" s="1334"/>
      <c r="J792" s="1334"/>
      <c r="K792" s="1334"/>
      <c r="L792" s="1334"/>
    </row>
    <row r="793" spans="1:12" ht="21" x14ac:dyDescent="0.4">
      <c r="A793" s="1333" t="s">
        <v>34</v>
      </c>
      <c r="B793" s="1333"/>
      <c r="C793" s="1333"/>
      <c r="D793" s="1333"/>
      <c r="E793" s="1333"/>
      <c r="F793" s="1333"/>
      <c r="G793" s="1333"/>
      <c r="H793" s="1333"/>
      <c r="I793" s="1333"/>
      <c r="J793" s="1333"/>
      <c r="K793" s="1333"/>
      <c r="L793" s="1333"/>
    </row>
    <row r="794" spans="1:12" ht="21" x14ac:dyDescent="0.4">
      <c r="A794" s="1333" t="s">
        <v>2</v>
      </c>
      <c r="B794" s="1333"/>
      <c r="C794" s="1333"/>
      <c r="D794" s="1333"/>
      <c r="E794" s="1333"/>
      <c r="F794" s="1333"/>
      <c r="G794" s="1333"/>
      <c r="H794" s="1333"/>
      <c r="I794" s="1333"/>
      <c r="J794" s="1333"/>
      <c r="K794" s="1333"/>
      <c r="L794" s="1333"/>
    </row>
    <row r="795" spans="1:12" ht="21" x14ac:dyDescent="0.4">
      <c r="A795" s="1333" t="s">
        <v>3</v>
      </c>
      <c r="B795" s="1333"/>
      <c r="C795" s="1333"/>
      <c r="D795" s="1333"/>
      <c r="E795" s="1333"/>
      <c r="F795" s="1333"/>
      <c r="G795" s="1333"/>
      <c r="H795" s="1333"/>
      <c r="I795" s="1333"/>
      <c r="J795" s="1333"/>
      <c r="K795" s="1333"/>
      <c r="L795" s="1333"/>
    </row>
    <row r="796" spans="1:12" ht="21" x14ac:dyDescent="0.4">
      <c r="A796" s="19" t="s">
        <v>35</v>
      </c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</row>
    <row r="797" spans="1:12" ht="21" x14ac:dyDescent="0.4">
      <c r="A797" s="19" t="s">
        <v>36</v>
      </c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</row>
    <row r="798" spans="1:12" ht="21" x14ac:dyDescent="0.4">
      <c r="A798" s="19"/>
      <c r="B798" s="19" t="s">
        <v>37</v>
      </c>
      <c r="C798" s="19"/>
      <c r="D798" s="19"/>
      <c r="E798" s="19"/>
      <c r="F798" s="19"/>
      <c r="G798" s="19"/>
      <c r="H798" s="19"/>
      <c r="I798" s="19"/>
      <c r="J798" s="19"/>
      <c r="K798" s="19"/>
      <c r="L798" s="19"/>
    </row>
    <row r="799" spans="1:12" ht="21" x14ac:dyDescent="0.4">
      <c r="A799" s="19"/>
      <c r="B799" s="19" t="s">
        <v>19</v>
      </c>
      <c r="C799" s="19"/>
      <c r="D799" s="19"/>
      <c r="E799" s="19"/>
      <c r="F799" s="19"/>
      <c r="G799" s="19"/>
      <c r="H799" s="19"/>
      <c r="I799" s="19"/>
      <c r="J799" s="19"/>
      <c r="K799" s="19"/>
      <c r="L799" s="19"/>
    </row>
    <row r="800" spans="1:12" ht="18" x14ac:dyDescent="0.35">
      <c r="A800" s="349" t="s">
        <v>38</v>
      </c>
      <c r="B800" s="350" t="s">
        <v>7</v>
      </c>
      <c r="C800" s="350" t="s">
        <v>39</v>
      </c>
      <c r="D800" s="350" t="s">
        <v>57</v>
      </c>
      <c r="E800" s="1331" t="s">
        <v>1244</v>
      </c>
      <c r="F800" s="1332"/>
      <c r="G800" s="1332"/>
      <c r="H800" s="1332"/>
      <c r="I800" s="351"/>
      <c r="J800" s="352" t="s">
        <v>1245</v>
      </c>
      <c r="K800" s="353" t="s">
        <v>1246</v>
      </c>
      <c r="L800" s="350" t="s">
        <v>45</v>
      </c>
    </row>
    <row r="801" spans="1:12" ht="18" x14ac:dyDescent="0.35">
      <c r="A801" s="354"/>
      <c r="B801" s="359"/>
      <c r="C801" s="356"/>
      <c r="D801" s="889" t="s">
        <v>1247</v>
      </c>
      <c r="E801" s="356">
        <v>2561</v>
      </c>
      <c r="F801" s="356">
        <v>2562</v>
      </c>
      <c r="G801" s="358">
        <v>2563</v>
      </c>
      <c r="H801" s="460">
        <v>2564</v>
      </c>
      <c r="I801" s="460">
        <v>2565</v>
      </c>
      <c r="J801" s="888" t="s">
        <v>1248</v>
      </c>
      <c r="K801" s="356" t="s">
        <v>44</v>
      </c>
      <c r="L801" s="359" t="s">
        <v>46</v>
      </c>
    </row>
    <row r="802" spans="1:12" ht="18" x14ac:dyDescent="0.35">
      <c r="A802" s="361"/>
      <c r="B802" s="360"/>
      <c r="C802" s="361"/>
      <c r="D802" s="887"/>
      <c r="E802" s="362" t="s">
        <v>14</v>
      </c>
      <c r="F802" s="362" t="s">
        <v>14</v>
      </c>
      <c r="G802" s="362" t="s">
        <v>14</v>
      </c>
      <c r="H802" s="362" t="s">
        <v>14</v>
      </c>
      <c r="I802" s="365" t="s">
        <v>14</v>
      </c>
      <c r="J802" s="891"/>
      <c r="K802" s="362"/>
      <c r="L802" s="890"/>
    </row>
    <row r="803" spans="1:12" ht="18" x14ac:dyDescent="0.35">
      <c r="A803" s="507">
        <v>102</v>
      </c>
      <c r="B803" s="49" t="s">
        <v>2150</v>
      </c>
      <c r="C803" s="38" t="s">
        <v>106</v>
      </c>
      <c r="D803" s="37" t="s">
        <v>386</v>
      </c>
      <c r="E803" s="61">
        <v>500000</v>
      </c>
      <c r="F803" s="38"/>
      <c r="G803" s="38"/>
      <c r="H803" s="37"/>
      <c r="J803" s="27" t="s">
        <v>3120</v>
      </c>
      <c r="K803" s="38" t="s">
        <v>1309</v>
      </c>
      <c r="L803" s="14" t="s">
        <v>94</v>
      </c>
    </row>
    <row r="804" spans="1:12" ht="18" x14ac:dyDescent="0.35">
      <c r="A804" s="54"/>
      <c r="B804" s="49" t="s">
        <v>2151</v>
      </c>
      <c r="C804" s="38" t="s">
        <v>108</v>
      </c>
      <c r="D804" s="37" t="s">
        <v>387</v>
      </c>
      <c r="E804" s="54" t="s">
        <v>118</v>
      </c>
      <c r="F804" s="38"/>
      <c r="G804" s="38"/>
      <c r="H804" s="37"/>
      <c r="J804" s="27" t="s">
        <v>3121</v>
      </c>
      <c r="K804" s="38" t="s">
        <v>1229</v>
      </c>
      <c r="L804" s="51"/>
    </row>
    <row r="805" spans="1:12" ht="18" x14ac:dyDescent="0.35">
      <c r="A805" s="54"/>
      <c r="B805" s="49" t="s">
        <v>382</v>
      </c>
      <c r="C805" s="38"/>
      <c r="D805" s="37" t="s">
        <v>388</v>
      </c>
      <c r="E805" s="42"/>
      <c r="F805" s="38"/>
      <c r="G805" s="38"/>
      <c r="H805" s="37"/>
      <c r="J805" s="27" t="s">
        <v>3122</v>
      </c>
      <c r="K805" s="38" t="s">
        <v>3579</v>
      </c>
      <c r="L805" s="51"/>
    </row>
    <row r="806" spans="1:12" ht="18" x14ac:dyDescent="0.35">
      <c r="A806" s="54"/>
      <c r="B806" s="49"/>
      <c r="C806" s="38"/>
      <c r="D806" s="37" t="s">
        <v>3530</v>
      </c>
      <c r="E806" s="42"/>
      <c r="F806" s="38"/>
      <c r="G806" s="38"/>
      <c r="H806" s="37"/>
      <c r="J806" s="27" t="s">
        <v>1670</v>
      </c>
      <c r="K806" s="27" t="s">
        <v>3578</v>
      </c>
      <c r="L806" s="28"/>
    </row>
    <row r="807" spans="1:12" ht="18" x14ac:dyDescent="0.35">
      <c r="A807" s="58"/>
      <c r="B807" s="46"/>
      <c r="C807" s="43"/>
      <c r="D807" s="39" t="s">
        <v>3531</v>
      </c>
      <c r="E807" s="44"/>
      <c r="F807" s="43"/>
      <c r="G807" s="43"/>
      <c r="H807" s="39"/>
      <c r="I807" s="31"/>
      <c r="J807" s="927"/>
      <c r="K807" s="32"/>
      <c r="L807" s="32"/>
    </row>
    <row r="808" spans="1:12" ht="18" x14ac:dyDescent="0.35">
      <c r="A808" s="142">
        <v>103</v>
      </c>
      <c r="B808" s="49" t="s">
        <v>2152</v>
      </c>
      <c r="C808" s="47" t="s">
        <v>106</v>
      </c>
      <c r="D808" s="37" t="s">
        <v>390</v>
      </c>
      <c r="E808" s="61">
        <v>350000</v>
      </c>
      <c r="F808" s="38"/>
      <c r="G808" s="38"/>
      <c r="H808" s="37"/>
      <c r="J808" s="27" t="s">
        <v>3120</v>
      </c>
      <c r="K808" s="38" t="s">
        <v>1309</v>
      </c>
      <c r="L808" s="14" t="s">
        <v>94</v>
      </c>
    </row>
    <row r="809" spans="1:12" ht="18" x14ac:dyDescent="0.35">
      <c r="A809" s="142"/>
      <c r="B809" s="49" t="s">
        <v>2153</v>
      </c>
      <c r="C809" s="38" t="s">
        <v>108</v>
      </c>
      <c r="D809" s="37" t="s">
        <v>391</v>
      </c>
      <c r="E809" s="54" t="s">
        <v>118</v>
      </c>
      <c r="F809" s="38"/>
      <c r="G809" s="38"/>
      <c r="H809" s="37"/>
      <c r="J809" s="27" t="s">
        <v>3121</v>
      </c>
      <c r="K809" s="38" t="s">
        <v>1229</v>
      </c>
      <c r="L809" s="51"/>
    </row>
    <row r="810" spans="1:12" ht="18" x14ac:dyDescent="0.35">
      <c r="A810" s="142"/>
      <c r="B810" s="49" t="s">
        <v>2154</v>
      </c>
      <c r="C810" s="38"/>
      <c r="D810" s="37" t="s">
        <v>392</v>
      </c>
      <c r="E810" s="88"/>
      <c r="F810" s="38"/>
      <c r="G810" s="38"/>
      <c r="H810" s="37"/>
      <c r="J810" s="27" t="s">
        <v>3122</v>
      </c>
      <c r="K810" s="38" t="s">
        <v>3579</v>
      </c>
      <c r="L810" s="51"/>
    </row>
    <row r="811" spans="1:12" ht="18" x14ac:dyDescent="0.35">
      <c r="A811" s="215"/>
      <c r="B811" s="46"/>
      <c r="C811" s="43"/>
      <c r="D811" s="39" t="s">
        <v>393</v>
      </c>
      <c r="E811" s="154"/>
      <c r="F811" s="43"/>
      <c r="G811" s="43"/>
      <c r="H811" s="39"/>
      <c r="J811" s="50" t="s">
        <v>1670</v>
      </c>
      <c r="K811" s="50" t="s">
        <v>3578</v>
      </c>
      <c r="L811" s="32"/>
    </row>
    <row r="812" spans="1:12" ht="18" x14ac:dyDescent="0.35">
      <c r="A812" s="142">
        <v>104</v>
      </c>
      <c r="B812" s="49" t="s">
        <v>176</v>
      </c>
      <c r="C812" s="37" t="s">
        <v>378</v>
      </c>
      <c r="D812" s="38" t="s">
        <v>394</v>
      </c>
      <c r="E812" s="42"/>
      <c r="F812" s="42"/>
      <c r="G812" s="132">
        <v>7400000</v>
      </c>
      <c r="H812" s="120"/>
      <c r="I812" s="120"/>
      <c r="J812" s="27" t="s">
        <v>3120</v>
      </c>
      <c r="K812" s="38" t="s">
        <v>1309</v>
      </c>
      <c r="L812" s="14" t="s">
        <v>94</v>
      </c>
    </row>
    <row r="813" spans="1:12" ht="18" x14ac:dyDescent="0.35">
      <c r="A813" s="142"/>
      <c r="B813" s="49" t="s">
        <v>2155</v>
      </c>
      <c r="C813" s="38" t="s">
        <v>379</v>
      </c>
      <c r="D813" s="38" t="s">
        <v>395</v>
      </c>
      <c r="E813" s="42"/>
      <c r="F813" s="42"/>
      <c r="G813" s="42" t="s">
        <v>118</v>
      </c>
      <c r="H813" s="107"/>
      <c r="I813" s="107"/>
      <c r="J813" s="27" t="s">
        <v>3121</v>
      </c>
      <c r="K813" s="38" t="s">
        <v>1229</v>
      </c>
      <c r="L813" s="51"/>
    </row>
    <row r="814" spans="1:12" ht="18" x14ac:dyDescent="0.35">
      <c r="A814" s="142"/>
      <c r="B814" s="49" t="s">
        <v>382</v>
      </c>
      <c r="C814" s="38"/>
      <c r="D814" s="38"/>
      <c r="E814" s="42"/>
      <c r="F814" s="42"/>
      <c r="G814" s="42"/>
      <c r="H814" s="107"/>
      <c r="I814" s="107"/>
      <c r="J814" s="49" t="s">
        <v>3122</v>
      </c>
      <c r="K814" s="38" t="s">
        <v>3579</v>
      </c>
      <c r="L814" s="51"/>
    </row>
    <row r="815" spans="1:12" ht="18" x14ac:dyDescent="0.35">
      <c r="A815" s="215"/>
      <c r="B815" s="43"/>
      <c r="C815" s="39"/>
      <c r="D815" s="43"/>
      <c r="E815" s="44"/>
      <c r="F815" s="44"/>
      <c r="G815" s="43"/>
      <c r="H815" s="121"/>
      <c r="I815" s="121"/>
      <c r="J815" s="50" t="s">
        <v>1670</v>
      </c>
      <c r="K815" s="50" t="s">
        <v>3578</v>
      </c>
      <c r="L815" s="17"/>
    </row>
    <row r="816" spans="1:12" ht="18" x14ac:dyDescent="0.35">
      <c r="A816" s="225">
        <v>105</v>
      </c>
      <c r="B816" s="37" t="s">
        <v>138</v>
      </c>
      <c r="C816" s="55" t="s">
        <v>378</v>
      </c>
      <c r="D816" s="37" t="s">
        <v>396</v>
      </c>
      <c r="E816" s="37"/>
      <c r="F816" s="45"/>
      <c r="G816" s="45">
        <v>250000</v>
      </c>
      <c r="H816" s="49"/>
      <c r="I816" s="107"/>
      <c r="J816" s="27" t="s">
        <v>3120</v>
      </c>
      <c r="K816" s="38" t="s">
        <v>1309</v>
      </c>
      <c r="L816" s="14" t="s">
        <v>94</v>
      </c>
    </row>
    <row r="817" spans="1:12" ht="18" x14ac:dyDescent="0.35">
      <c r="A817" s="225"/>
      <c r="B817" s="37" t="s">
        <v>397</v>
      </c>
      <c r="C817" s="55" t="s">
        <v>379</v>
      </c>
      <c r="D817" s="37" t="s">
        <v>398</v>
      </c>
      <c r="E817" s="37"/>
      <c r="F817" s="42"/>
      <c r="G817" s="42" t="s">
        <v>317</v>
      </c>
      <c r="H817" s="49"/>
      <c r="I817" s="107"/>
      <c r="J817" s="27" t="s">
        <v>3121</v>
      </c>
      <c r="K817" s="38" t="s">
        <v>1229</v>
      </c>
      <c r="L817" s="51"/>
    </row>
    <row r="818" spans="1:12" ht="18" x14ac:dyDescent="0.35">
      <c r="A818" s="225"/>
      <c r="B818" s="37" t="s">
        <v>399</v>
      </c>
      <c r="C818" s="55"/>
      <c r="D818" s="37" t="s">
        <v>211</v>
      </c>
      <c r="E818" s="38"/>
      <c r="F818" s="42"/>
      <c r="G818" s="49"/>
      <c r="H818" s="49"/>
      <c r="I818" s="107"/>
      <c r="J818" s="49" t="s">
        <v>3122</v>
      </c>
      <c r="K818" s="38" t="s">
        <v>3579</v>
      </c>
      <c r="L818" s="51"/>
    </row>
    <row r="819" spans="1:12" ht="18" x14ac:dyDescent="0.35">
      <c r="A819" s="229"/>
      <c r="B819" s="43"/>
      <c r="C819" s="43"/>
      <c r="D819" s="43"/>
      <c r="E819" s="39"/>
      <c r="F819" s="44"/>
      <c r="G819" s="46"/>
      <c r="H819" s="46"/>
      <c r="I819" s="121"/>
      <c r="J819" s="50" t="s">
        <v>1670</v>
      </c>
      <c r="K819" s="50" t="s">
        <v>3578</v>
      </c>
      <c r="L819" s="32"/>
    </row>
    <row r="820" spans="1:12" ht="21" x14ac:dyDescent="0.4">
      <c r="A820" s="560"/>
      <c r="B820" s="55"/>
      <c r="C820" s="55"/>
      <c r="D820" s="55"/>
      <c r="E820" s="55"/>
      <c r="F820" s="919">
        <v>70</v>
      </c>
      <c r="G820" s="95"/>
      <c r="H820" s="95"/>
      <c r="I820" s="34"/>
      <c r="J820" s="34"/>
      <c r="K820" s="34"/>
      <c r="L820" s="34"/>
    </row>
    <row r="821" spans="1:12" ht="21" x14ac:dyDescent="0.4">
      <c r="A821" s="1334" t="s">
        <v>33</v>
      </c>
      <c r="B821" s="1334"/>
      <c r="C821" s="1334"/>
      <c r="D821" s="1334"/>
      <c r="E821" s="1334"/>
      <c r="F821" s="1334"/>
      <c r="G821" s="1334"/>
      <c r="H821" s="1334"/>
      <c r="I821" s="1334"/>
      <c r="J821" s="1334"/>
      <c r="K821" s="1334"/>
      <c r="L821" s="1334"/>
    </row>
    <row r="822" spans="1:12" ht="21" x14ac:dyDescent="0.4">
      <c r="A822" s="1333" t="s">
        <v>34</v>
      </c>
      <c r="B822" s="1333"/>
      <c r="C822" s="1333"/>
      <c r="D822" s="1333"/>
      <c r="E822" s="1333"/>
      <c r="F822" s="1333"/>
      <c r="G822" s="1333"/>
      <c r="H822" s="1333"/>
      <c r="I822" s="1333"/>
      <c r="J822" s="1333"/>
      <c r="K822" s="1333"/>
      <c r="L822" s="1333"/>
    </row>
    <row r="823" spans="1:12" ht="21" x14ac:dyDescent="0.4">
      <c r="A823" s="1333" t="s">
        <v>2</v>
      </c>
      <c r="B823" s="1333"/>
      <c r="C823" s="1333"/>
      <c r="D823" s="1333"/>
      <c r="E823" s="1333"/>
      <c r="F823" s="1333"/>
      <c r="G823" s="1333"/>
      <c r="H823" s="1333"/>
      <c r="I823" s="1333"/>
      <c r="J823" s="1333"/>
      <c r="K823" s="1333"/>
      <c r="L823" s="1333"/>
    </row>
    <row r="824" spans="1:12" ht="21" x14ac:dyDescent="0.4">
      <c r="A824" s="1333" t="s">
        <v>3</v>
      </c>
      <c r="B824" s="1333"/>
      <c r="C824" s="1333"/>
      <c r="D824" s="1333"/>
      <c r="E824" s="1333"/>
      <c r="F824" s="1333"/>
      <c r="G824" s="1333"/>
      <c r="H824" s="1333"/>
      <c r="I824" s="1333"/>
      <c r="J824" s="1333"/>
      <c r="K824" s="1333"/>
      <c r="L824" s="1333"/>
    </row>
    <row r="825" spans="1:12" ht="21" x14ac:dyDescent="0.4">
      <c r="A825" s="19" t="s">
        <v>35</v>
      </c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</row>
    <row r="826" spans="1:12" ht="21" x14ac:dyDescent="0.4">
      <c r="A826" s="19" t="s">
        <v>36</v>
      </c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</row>
    <row r="827" spans="1:12" ht="21" x14ac:dyDescent="0.4">
      <c r="A827" s="19"/>
      <c r="B827" s="19" t="s">
        <v>37</v>
      </c>
      <c r="C827" s="19"/>
      <c r="D827" s="19"/>
      <c r="E827" s="19"/>
      <c r="F827" s="19"/>
      <c r="G827" s="19"/>
      <c r="H827" s="19"/>
      <c r="I827" s="19"/>
      <c r="J827" s="19"/>
      <c r="K827" s="19"/>
      <c r="L827" s="19"/>
    </row>
    <row r="828" spans="1:12" ht="21" x14ac:dyDescent="0.4">
      <c r="A828" s="19"/>
      <c r="B828" s="19" t="s">
        <v>19</v>
      </c>
      <c r="C828" s="19"/>
      <c r="D828" s="19"/>
      <c r="E828" s="19"/>
      <c r="F828" s="19"/>
      <c r="G828" s="19"/>
      <c r="H828" s="19"/>
      <c r="I828" s="19"/>
      <c r="J828" s="19"/>
      <c r="K828" s="19"/>
      <c r="L828" s="19"/>
    </row>
    <row r="829" spans="1:12" ht="18" x14ac:dyDescent="0.35">
      <c r="A829" s="349" t="s">
        <v>38</v>
      </c>
      <c r="B829" s="350" t="s">
        <v>7</v>
      </c>
      <c r="C829" s="350" t="s">
        <v>39</v>
      </c>
      <c r="D829" s="350" t="s">
        <v>57</v>
      </c>
      <c r="E829" s="1331" t="s">
        <v>1244</v>
      </c>
      <c r="F829" s="1332"/>
      <c r="G829" s="1332"/>
      <c r="H829" s="1332"/>
      <c r="I829" s="351"/>
      <c r="J829" s="352" t="s">
        <v>1245</v>
      </c>
      <c r="K829" s="353" t="s">
        <v>1246</v>
      </c>
      <c r="L829" s="350" t="s">
        <v>45</v>
      </c>
    </row>
    <row r="830" spans="1:12" ht="18" x14ac:dyDescent="0.35">
      <c r="A830" s="354"/>
      <c r="B830" s="359"/>
      <c r="C830" s="356"/>
      <c r="D830" s="889" t="s">
        <v>1247</v>
      </c>
      <c r="E830" s="356">
        <v>2561</v>
      </c>
      <c r="F830" s="356">
        <v>2562</v>
      </c>
      <c r="G830" s="358">
        <v>2563</v>
      </c>
      <c r="H830" s="460">
        <v>2564</v>
      </c>
      <c r="I830" s="460">
        <v>2565</v>
      </c>
      <c r="J830" s="888" t="s">
        <v>1248</v>
      </c>
      <c r="K830" s="356" t="s">
        <v>44</v>
      </c>
      <c r="L830" s="359" t="s">
        <v>46</v>
      </c>
    </row>
    <row r="831" spans="1:12" ht="18" x14ac:dyDescent="0.35">
      <c r="A831" s="361"/>
      <c r="B831" s="360"/>
      <c r="C831" s="361"/>
      <c r="D831" s="887"/>
      <c r="E831" s="362" t="s">
        <v>14</v>
      </c>
      <c r="F831" s="362" t="s">
        <v>14</v>
      </c>
      <c r="G831" s="362" t="s">
        <v>14</v>
      </c>
      <c r="H831" s="362" t="s">
        <v>14</v>
      </c>
      <c r="I831" s="365" t="s">
        <v>14</v>
      </c>
      <c r="J831" s="891"/>
      <c r="K831" s="362"/>
      <c r="L831" s="890"/>
    </row>
    <row r="832" spans="1:12" ht="18" x14ac:dyDescent="0.35">
      <c r="A832" s="225">
        <v>106</v>
      </c>
      <c r="B832" s="37" t="s">
        <v>333</v>
      </c>
      <c r="C832" s="55" t="s">
        <v>378</v>
      </c>
      <c r="D832" s="37" t="s">
        <v>289</v>
      </c>
      <c r="E832" s="27"/>
      <c r="F832" s="45"/>
      <c r="G832" s="49"/>
      <c r="H832" s="45">
        <v>250000</v>
      </c>
      <c r="I832" s="107"/>
      <c r="J832" s="27" t="s">
        <v>3120</v>
      </c>
      <c r="K832" s="38" t="s">
        <v>1309</v>
      </c>
      <c r="L832" s="14" t="s">
        <v>94</v>
      </c>
    </row>
    <row r="833" spans="1:12" ht="18" x14ac:dyDescent="0.35">
      <c r="A833" s="225"/>
      <c r="B833" s="37" t="s">
        <v>397</v>
      </c>
      <c r="C833" s="55" t="s">
        <v>379</v>
      </c>
      <c r="D833" s="37" t="s">
        <v>342</v>
      </c>
      <c r="E833" s="49"/>
      <c r="F833" s="42"/>
      <c r="G833" s="49"/>
      <c r="H833" s="42" t="s">
        <v>317</v>
      </c>
      <c r="I833" s="107"/>
      <c r="J833" s="27" t="s">
        <v>3121</v>
      </c>
      <c r="K833" s="38" t="s">
        <v>1229</v>
      </c>
      <c r="L833" s="51"/>
    </row>
    <row r="834" spans="1:12" ht="18" x14ac:dyDescent="0.35">
      <c r="A834" s="225"/>
      <c r="B834" s="38" t="s">
        <v>3946</v>
      </c>
      <c r="C834" s="37"/>
      <c r="D834" s="37" t="s">
        <v>211</v>
      </c>
      <c r="E834" s="49"/>
      <c r="F834" s="42"/>
      <c r="G834" s="49"/>
      <c r="H834" s="42"/>
      <c r="I834" s="107"/>
      <c r="J834" s="49" t="s">
        <v>3122</v>
      </c>
      <c r="K834" s="38" t="s">
        <v>3579</v>
      </c>
      <c r="L834" s="51"/>
    </row>
    <row r="835" spans="1:12" ht="18" x14ac:dyDescent="0.35">
      <c r="A835" s="283"/>
      <c r="B835" s="43"/>
      <c r="C835" s="39"/>
      <c r="D835" s="39"/>
      <c r="E835" s="46"/>
      <c r="F835" s="44"/>
      <c r="G835" s="46"/>
      <c r="H835" s="46"/>
      <c r="I835" s="121"/>
      <c r="J835" s="50" t="s">
        <v>1670</v>
      </c>
      <c r="K835" s="50" t="s">
        <v>3578</v>
      </c>
      <c r="L835" s="17"/>
    </row>
    <row r="836" spans="1:12" ht="18" x14ac:dyDescent="0.35">
      <c r="A836" s="145">
        <v>107</v>
      </c>
      <c r="B836" s="27" t="s">
        <v>143</v>
      </c>
      <c r="C836" s="38" t="s">
        <v>106</v>
      </c>
      <c r="D836" s="38" t="s">
        <v>184</v>
      </c>
      <c r="E836" s="45"/>
      <c r="F836" s="45">
        <v>900000</v>
      </c>
      <c r="G836" s="38"/>
      <c r="H836" s="45">
        <v>900000</v>
      </c>
      <c r="I836" s="107"/>
      <c r="J836" s="27" t="s">
        <v>3120</v>
      </c>
      <c r="K836" s="38" t="s">
        <v>1309</v>
      </c>
      <c r="L836" s="14" t="s">
        <v>94</v>
      </c>
    </row>
    <row r="837" spans="1:12" ht="18" x14ac:dyDescent="0.35">
      <c r="A837" s="145"/>
      <c r="B837" s="27" t="s">
        <v>330</v>
      </c>
      <c r="C837" s="38" t="s">
        <v>108</v>
      </c>
      <c r="D837" s="38" t="s">
        <v>239</v>
      </c>
      <c r="E837" s="42"/>
      <c r="F837" s="42" t="s">
        <v>118</v>
      </c>
      <c r="G837" s="38"/>
      <c r="H837" s="42" t="s">
        <v>118</v>
      </c>
      <c r="I837" s="107"/>
      <c r="J837" s="27" t="s">
        <v>3121</v>
      </c>
      <c r="K837" s="38" t="s">
        <v>1229</v>
      </c>
      <c r="L837" s="51"/>
    </row>
    <row r="838" spans="1:12" ht="18" x14ac:dyDescent="0.35">
      <c r="A838" s="145"/>
      <c r="B838" s="27" t="s">
        <v>3945</v>
      </c>
      <c r="C838" s="38"/>
      <c r="D838" s="38" t="s">
        <v>3205</v>
      </c>
      <c r="E838" s="42"/>
      <c r="F838" s="38"/>
      <c r="G838" s="38"/>
      <c r="H838" s="107"/>
      <c r="I838" s="107"/>
      <c r="J838" s="49" t="s">
        <v>3122</v>
      </c>
      <c r="K838" s="38" t="s">
        <v>3579</v>
      </c>
      <c r="L838" s="51"/>
    </row>
    <row r="839" spans="1:12" ht="18" x14ac:dyDescent="0.35">
      <c r="A839" s="216"/>
      <c r="B839" s="43" t="s">
        <v>382</v>
      </c>
      <c r="C839" s="43"/>
      <c r="D839" s="43"/>
      <c r="E839" s="44"/>
      <c r="F839" s="43"/>
      <c r="G839" s="43"/>
      <c r="H839" s="121"/>
      <c r="I839" s="121"/>
      <c r="J839" s="50" t="s">
        <v>1670</v>
      </c>
      <c r="K839" s="50" t="s">
        <v>3578</v>
      </c>
      <c r="L839" s="32"/>
    </row>
    <row r="840" spans="1:12" ht="18" x14ac:dyDescent="0.35">
      <c r="A840" s="145">
        <v>108</v>
      </c>
      <c r="B840" s="27" t="s">
        <v>176</v>
      </c>
      <c r="C840" s="38" t="s">
        <v>106</v>
      </c>
      <c r="D840" s="38" t="s">
        <v>184</v>
      </c>
      <c r="E840" s="45"/>
      <c r="F840" s="45">
        <v>900000</v>
      </c>
      <c r="G840" s="45">
        <v>900000</v>
      </c>
      <c r="H840" s="45">
        <v>900000</v>
      </c>
      <c r="I840" s="107"/>
      <c r="J840" s="27" t="s">
        <v>3120</v>
      </c>
      <c r="K840" s="38" t="s">
        <v>1309</v>
      </c>
      <c r="L840" s="14" t="s">
        <v>94</v>
      </c>
    </row>
    <row r="841" spans="1:12" ht="18" x14ac:dyDescent="0.35">
      <c r="A841" s="145"/>
      <c r="B841" s="27" t="s">
        <v>401</v>
      </c>
      <c r="C841" s="38" t="s">
        <v>108</v>
      </c>
      <c r="D841" s="38" t="s">
        <v>117</v>
      </c>
      <c r="E841" s="42"/>
      <c r="F841" s="42" t="s">
        <v>118</v>
      </c>
      <c r="G841" s="42" t="s">
        <v>118</v>
      </c>
      <c r="H841" s="42" t="s">
        <v>118</v>
      </c>
      <c r="I841" s="107"/>
      <c r="J841" s="27" t="s">
        <v>3121</v>
      </c>
      <c r="K841" s="38" t="s">
        <v>1229</v>
      </c>
      <c r="L841" s="51"/>
    </row>
    <row r="842" spans="1:12" ht="18" x14ac:dyDescent="0.35">
      <c r="A842" s="145"/>
      <c r="B842" s="27" t="s">
        <v>402</v>
      </c>
      <c r="C842" s="38"/>
      <c r="D842" s="38" t="s">
        <v>3145</v>
      </c>
      <c r="E842" s="42"/>
      <c r="F842" s="38"/>
      <c r="G842" s="38"/>
      <c r="H842" s="107"/>
      <c r="I842" s="107"/>
      <c r="J842" s="49" t="s">
        <v>3122</v>
      </c>
      <c r="K842" s="38" t="s">
        <v>3579</v>
      </c>
      <c r="L842" s="51"/>
    </row>
    <row r="843" spans="1:12" ht="18" x14ac:dyDescent="0.35">
      <c r="A843" s="44"/>
      <c r="B843" s="43"/>
      <c r="C843" s="43"/>
      <c r="D843" s="43"/>
      <c r="E843" s="44"/>
      <c r="F843" s="43"/>
      <c r="G843" s="43"/>
      <c r="H843" s="121"/>
      <c r="I843" s="121"/>
      <c r="J843" s="50" t="s">
        <v>1670</v>
      </c>
      <c r="K843" s="50" t="s">
        <v>3578</v>
      </c>
      <c r="L843" s="32"/>
    </row>
    <row r="844" spans="1:12" ht="18" x14ac:dyDescent="0.35">
      <c r="A844" s="808">
        <v>109</v>
      </c>
      <c r="B844" s="40" t="s">
        <v>3172</v>
      </c>
      <c r="C844" s="38" t="s">
        <v>106</v>
      </c>
      <c r="D844" s="40" t="s">
        <v>405</v>
      </c>
      <c r="E844" s="74"/>
      <c r="F844" s="40"/>
      <c r="G844" s="45">
        <v>625000</v>
      </c>
      <c r="H844" s="120"/>
      <c r="I844" s="120"/>
      <c r="J844" s="27" t="s">
        <v>3120</v>
      </c>
      <c r="K844" s="38" t="s">
        <v>1309</v>
      </c>
      <c r="L844" s="14" t="s">
        <v>94</v>
      </c>
    </row>
    <row r="845" spans="1:12" ht="18" x14ac:dyDescent="0.35">
      <c r="A845" s="42"/>
      <c r="B845" s="38" t="s">
        <v>3173</v>
      </c>
      <c r="C845" s="38" t="s">
        <v>108</v>
      </c>
      <c r="D845" s="38" t="s">
        <v>3175</v>
      </c>
      <c r="E845" s="42"/>
      <c r="F845" s="38"/>
      <c r="G845" s="42" t="s">
        <v>118</v>
      </c>
      <c r="H845" s="107"/>
      <c r="I845" s="107"/>
      <c r="J845" s="27" t="s">
        <v>3121</v>
      </c>
      <c r="K845" s="38" t="s">
        <v>1229</v>
      </c>
      <c r="L845" s="51"/>
    </row>
    <row r="846" spans="1:12" ht="18" x14ac:dyDescent="0.35">
      <c r="A846" s="42"/>
      <c r="B846" s="38" t="s">
        <v>3174</v>
      </c>
      <c r="C846" s="38"/>
      <c r="D846" s="38" t="s">
        <v>168</v>
      </c>
      <c r="E846" s="42"/>
      <c r="F846" s="38"/>
      <c r="G846" s="38"/>
      <c r="H846" s="107"/>
      <c r="I846" s="107"/>
      <c r="J846" s="49" t="s">
        <v>3122</v>
      </c>
      <c r="K846" s="38" t="s">
        <v>3579</v>
      </c>
      <c r="L846" s="51"/>
    </row>
    <row r="847" spans="1:12" ht="18" x14ac:dyDescent="0.35">
      <c r="A847" s="42"/>
      <c r="B847" s="38"/>
      <c r="C847" s="38"/>
      <c r="D847" s="38" t="s">
        <v>3176</v>
      </c>
      <c r="E847" s="42"/>
      <c r="F847" s="38"/>
      <c r="G847" s="38"/>
      <c r="H847" s="107"/>
      <c r="I847" s="107"/>
      <c r="J847" s="27" t="s">
        <v>1670</v>
      </c>
      <c r="K847" s="27" t="s">
        <v>3578</v>
      </c>
      <c r="L847" s="28"/>
    </row>
    <row r="848" spans="1:12" ht="18" x14ac:dyDescent="0.35">
      <c r="A848" s="44"/>
      <c r="B848" s="43"/>
      <c r="C848" s="43"/>
      <c r="D848" s="43"/>
      <c r="E848" s="44"/>
      <c r="F848" s="43"/>
      <c r="G848" s="43"/>
      <c r="H848" s="121"/>
      <c r="I848" s="121"/>
      <c r="J848" s="121"/>
      <c r="K848" s="32"/>
      <c r="L848" s="32"/>
    </row>
    <row r="849" spans="1:12" ht="21" x14ac:dyDescent="0.4">
      <c r="A849" s="607"/>
      <c r="B849" s="55"/>
      <c r="C849" s="55"/>
      <c r="D849" s="55"/>
      <c r="E849" s="607"/>
      <c r="F849" s="913">
        <v>71</v>
      </c>
      <c r="G849" s="55"/>
      <c r="H849" s="34"/>
      <c r="I849" s="34"/>
      <c r="J849" s="34"/>
      <c r="K849" s="34"/>
      <c r="L849" s="34"/>
    </row>
    <row r="850" spans="1:12" ht="21" x14ac:dyDescent="0.4">
      <c r="A850" s="1334" t="s">
        <v>33</v>
      </c>
      <c r="B850" s="1334"/>
      <c r="C850" s="1334"/>
      <c r="D850" s="1334"/>
      <c r="E850" s="1334"/>
      <c r="F850" s="1334"/>
      <c r="G850" s="1334"/>
      <c r="H850" s="1334"/>
      <c r="I850" s="1334"/>
      <c r="J850" s="1334"/>
      <c r="K850" s="1334"/>
      <c r="L850" s="1334"/>
    </row>
    <row r="851" spans="1:12" ht="21" x14ac:dyDescent="0.4">
      <c r="A851" s="1333" t="s">
        <v>34</v>
      </c>
      <c r="B851" s="1333"/>
      <c r="C851" s="1333"/>
      <c r="D851" s="1333"/>
      <c r="E851" s="1333"/>
      <c r="F851" s="1333"/>
      <c r="G851" s="1333"/>
      <c r="H851" s="1333"/>
      <c r="I851" s="1333"/>
      <c r="J851" s="1333"/>
      <c r="K851" s="1333"/>
      <c r="L851" s="1333"/>
    </row>
    <row r="852" spans="1:12" ht="21" x14ac:dyDescent="0.4">
      <c r="A852" s="1333" t="s">
        <v>2</v>
      </c>
      <c r="B852" s="1333"/>
      <c r="C852" s="1333"/>
      <c r="D852" s="1333"/>
      <c r="E852" s="1333"/>
      <c r="F852" s="1333"/>
      <c r="G852" s="1333"/>
      <c r="H852" s="1333"/>
      <c r="I852" s="1333"/>
      <c r="J852" s="1333"/>
      <c r="K852" s="1333"/>
      <c r="L852" s="1333"/>
    </row>
    <row r="853" spans="1:12" ht="21" x14ac:dyDescent="0.4">
      <c r="A853" s="1333" t="s">
        <v>3</v>
      </c>
      <c r="B853" s="1333"/>
      <c r="C853" s="1333"/>
      <c r="D853" s="1333"/>
      <c r="E853" s="1333"/>
      <c r="F853" s="1333"/>
      <c r="G853" s="1333"/>
      <c r="H853" s="1333"/>
      <c r="I853" s="1333"/>
      <c r="J853" s="1333"/>
      <c r="K853" s="1333"/>
      <c r="L853" s="1333"/>
    </row>
    <row r="854" spans="1:12" ht="21" x14ac:dyDescent="0.4">
      <c r="A854" s="19" t="s">
        <v>35</v>
      </c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</row>
    <row r="855" spans="1:12" ht="21" x14ac:dyDescent="0.4">
      <c r="A855" s="19" t="s">
        <v>36</v>
      </c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</row>
    <row r="856" spans="1:12" ht="21" x14ac:dyDescent="0.4">
      <c r="A856" s="19"/>
      <c r="B856" s="19" t="s">
        <v>37</v>
      </c>
      <c r="C856" s="19"/>
      <c r="D856" s="19"/>
      <c r="E856" s="19"/>
      <c r="F856" s="19"/>
      <c r="G856" s="19"/>
      <c r="H856" s="19"/>
      <c r="I856" s="19"/>
      <c r="J856" s="19"/>
      <c r="K856" s="19"/>
      <c r="L856" s="19"/>
    </row>
    <row r="857" spans="1:12" ht="21" x14ac:dyDescent="0.4">
      <c r="A857" s="19"/>
      <c r="B857" s="19" t="s">
        <v>19</v>
      </c>
      <c r="C857" s="19"/>
      <c r="D857" s="19"/>
      <c r="E857" s="19"/>
      <c r="F857" s="19"/>
      <c r="G857" s="19"/>
      <c r="H857" s="19"/>
      <c r="I857" s="19"/>
      <c r="J857" s="19"/>
      <c r="K857" s="19"/>
      <c r="L857" s="19"/>
    </row>
    <row r="858" spans="1:12" ht="18" x14ac:dyDescent="0.35">
      <c r="A858" s="349" t="s">
        <v>38</v>
      </c>
      <c r="B858" s="350" t="s">
        <v>7</v>
      </c>
      <c r="C858" s="350" t="s">
        <v>39</v>
      </c>
      <c r="D858" s="350" t="s">
        <v>57</v>
      </c>
      <c r="E858" s="1331" t="s">
        <v>1244</v>
      </c>
      <c r="F858" s="1332"/>
      <c r="G858" s="1332"/>
      <c r="H858" s="1332"/>
      <c r="I858" s="351"/>
      <c r="J858" s="352" t="s">
        <v>1245</v>
      </c>
      <c r="K858" s="353" t="s">
        <v>1246</v>
      </c>
      <c r="L858" s="350" t="s">
        <v>45</v>
      </c>
    </row>
    <row r="859" spans="1:12" ht="18" x14ac:dyDescent="0.35">
      <c r="A859" s="354"/>
      <c r="B859" s="359"/>
      <c r="C859" s="356"/>
      <c r="D859" s="889" t="s">
        <v>1247</v>
      </c>
      <c r="E859" s="356">
        <v>2561</v>
      </c>
      <c r="F859" s="356">
        <v>2562</v>
      </c>
      <c r="G859" s="358">
        <v>2563</v>
      </c>
      <c r="H859" s="460">
        <v>2564</v>
      </c>
      <c r="I859" s="460">
        <v>2565</v>
      </c>
      <c r="J859" s="888" t="s">
        <v>1248</v>
      </c>
      <c r="K859" s="356" t="s">
        <v>44</v>
      </c>
      <c r="L859" s="359" t="s">
        <v>46</v>
      </c>
    </row>
    <row r="860" spans="1:12" ht="18" x14ac:dyDescent="0.35">
      <c r="A860" s="361"/>
      <c r="B860" s="360"/>
      <c r="C860" s="361"/>
      <c r="D860" s="887"/>
      <c r="E860" s="362" t="s">
        <v>14</v>
      </c>
      <c r="F860" s="362" t="s">
        <v>14</v>
      </c>
      <c r="G860" s="362" t="s">
        <v>14</v>
      </c>
      <c r="H860" s="362" t="s">
        <v>14</v>
      </c>
      <c r="I860" s="365" t="s">
        <v>14</v>
      </c>
      <c r="J860" s="891"/>
      <c r="K860" s="362"/>
      <c r="L860" s="890"/>
    </row>
    <row r="861" spans="1:12" ht="18" x14ac:dyDescent="0.35">
      <c r="A861" s="225">
        <v>110</v>
      </c>
      <c r="B861" s="37" t="s">
        <v>143</v>
      </c>
      <c r="C861" s="38" t="s">
        <v>106</v>
      </c>
      <c r="D861" s="37" t="s">
        <v>144</v>
      </c>
      <c r="E861" s="143">
        <v>2200000</v>
      </c>
      <c r="F861" s="392">
        <v>2200000</v>
      </c>
      <c r="G861" s="392">
        <v>2200000</v>
      </c>
      <c r="H861" s="33"/>
      <c r="I861" s="33"/>
      <c r="J861" s="27" t="s">
        <v>3120</v>
      </c>
      <c r="K861" s="38" t="s">
        <v>1309</v>
      </c>
      <c r="L861" s="14" t="s">
        <v>94</v>
      </c>
    </row>
    <row r="862" spans="1:12" ht="18" x14ac:dyDescent="0.35">
      <c r="A862" s="225"/>
      <c r="B862" s="37" t="s">
        <v>4084</v>
      </c>
      <c r="C862" s="38" t="s">
        <v>108</v>
      </c>
      <c r="D862" s="37" t="s">
        <v>239</v>
      </c>
      <c r="E862" s="143" t="s">
        <v>118</v>
      </c>
      <c r="F862" s="217" t="s">
        <v>118</v>
      </c>
      <c r="G862" s="45" t="s">
        <v>118</v>
      </c>
      <c r="H862" s="28"/>
      <c r="I862" s="28"/>
      <c r="J862" s="27" t="s">
        <v>3121</v>
      </c>
      <c r="K862" s="38" t="s">
        <v>1229</v>
      </c>
      <c r="L862" s="51"/>
    </row>
    <row r="863" spans="1:12" ht="18" x14ac:dyDescent="0.35">
      <c r="A863" s="225"/>
      <c r="B863" s="37" t="s">
        <v>403</v>
      </c>
      <c r="C863" s="55"/>
      <c r="D863" s="37" t="s">
        <v>4165</v>
      </c>
      <c r="E863" s="127"/>
      <c r="F863" s="49"/>
      <c r="G863" s="13">
        <v>2</v>
      </c>
      <c r="H863" s="28"/>
      <c r="I863" s="28"/>
      <c r="J863" s="49" t="s">
        <v>3122</v>
      </c>
      <c r="K863" s="38" t="s">
        <v>3579</v>
      </c>
      <c r="L863" s="51"/>
    </row>
    <row r="864" spans="1:12" ht="18" x14ac:dyDescent="0.35">
      <c r="A864" s="229"/>
      <c r="B864" s="39"/>
      <c r="C864" s="59"/>
      <c r="D864" s="39"/>
      <c r="E864" s="144"/>
      <c r="F864" s="46"/>
      <c r="G864" s="32"/>
      <c r="H864" s="32"/>
      <c r="I864" s="32"/>
      <c r="J864" s="50" t="s">
        <v>1670</v>
      </c>
      <c r="K864" s="50" t="s">
        <v>3578</v>
      </c>
      <c r="L864" s="28"/>
    </row>
    <row r="865" spans="1:12" ht="18" x14ac:dyDescent="0.35">
      <c r="A865" s="225">
        <v>111</v>
      </c>
      <c r="B865" s="48" t="s">
        <v>191</v>
      </c>
      <c r="C865" s="38" t="s">
        <v>106</v>
      </c>
      <c r="D865" s="38" t="s">
        <v>171</v>
      </c>
      <c r="E865" s="217">
        <v>2300000</v>
      </c>
      <c r="F865" s="217">
        <v>2300000</v>
      </c>
      <c r="G865" s="217">
        <v>2300000</v>
      </c>
      <c r="H865" s="45">
        <v>2300000</v>
      </c>
      <c r="I865" s="45">
        <v>2300000</v>
      </c>
      <c r="J865" s="27" t="s">
        <v>3120</v>
      </c>
      <c r="K865" s="38" t="s">
        <v>1309</v>
      </c>
      <c r="L865" s="14" t="s">
        <v>94</v>
      </c>
    </row>
    <row r="866" spans="1:12" ht="18" x14ac:dyDescent="0.35">
      <c r="A866" s="225"/>
      <c r="B866" s="48" t="s">
        <v>3947</v>
      </c>
      <c r="C866" s="38" t="s">
        <v>108</v>
      </c>
      <c r="D866" s="38" t="s">
        <v>239</v>
      </c>
      <c r="E866" s="217" t="s">
        <v>118</v>
      </c>
      <c r="F866" s="217" t="s">
        <v>118</v>
      </c>
      <c r="G866" s="45" t="s">
        <v>118</v>
      </c>
      <c r="H866" s="45" t="s">
        <v>118</v>
      </c>
      <c r="I866" s="45" t="s">
        <v>118</v>
      </c>
      <c r="J866" s="27" t="s">
        <v>3121</v>
      </c>
      <c r="K866" s="38" t="s">
        <v>1229</v>
      </c>
      <c r="L866" s="51"/>
    </row>
    <row r="867" spans="1:12" ht="18" x14ac:dyDescent="0.35">
      <c r="A867" s="225"/>
      <c r="B867" s="48" t="s">
        <v>3948</v>
      </c>
      <c r="C867" s="55"/>
      <c r="D867" s="38" t="s">
        <v>4166</v>
      </c>
      <c r="E867" s="54" t="s">
        <v>404</v>
      </c>
      <c r="F867" s="42" t="s">
        <v>404</v>
      </c>
      <c r="G867" s="42" t="s">
        <v>404</v>
      </c>
      <c r="H867" s="42" t="s">
        <v>404</v>
      </c>
      <c r="I867" s="42" t="s">
        <v>404</v>
      </c>
      <c r="J867" s="49" t="s">
        <v>3122</v>
      </c>
      <c r="K867" s="38" t="s">
        <v>3579</v>
      </c>
      <c r="L867" s="51"/>
    </row>
    <row r="868" spans="1:12" ht="18" x14ac:dyDescent="0.35">
      <c r="A868" s="283"/>
      <c r="B868" s="39" t="s">
        <v>3949</v>
      </c>
      <c r="C868" s="59"/>
      <c r="D868" s="43"/>
      <c r="E868" s="39"/>
      <c r="F868" s="46"/>
      <c r="G868" s="32"/>
      <c r="H868" s="32"/>
      <c r="I868" s="32"/>
      <c r="J868" s="50" t="s">
        <v>1670</v>
      </c>
      <c r="K868" s="50" t="s">
        <v>3578</v>
      </c>
      <c r="L868" s="32"/>
    </row>
    <row r="869" spans="1:12" ht="18" x14ac:dyDescent="0.35">
      <c r="A869" s="225">
        <v>112</v>
      </c>
      <c r="B869" s="47" t="s">
        <v>310</v>
      </c>
      <c r="C869" s="38" t="s">
        <v>106</v>
      </c>
      <c r="D869" s="37" t="s">
        <v>405</v>
      </c>
      <c r="E869" s="139">
        <v>9240000</v>
      </c>
      <c r="F869" s="139">
        <v>9240000</v>
      </c>
      <c r="G869" s="139">
        <v>9240000</v>
      </c>
      <c r="H869" s="28"/>
      <c r="I869" s="28"/>
      <c r="J869" s="27" t="s">
        <v>3120</v>
      </c>
      <c r="K869" s="38" t="s">
        <v>1309</v>
      </c>
      <c r="L869" s="14" t="s">
        <v>94</v>
      </c>
    </row>
    <row r="870" spans="1:12" ht="18" x14ac:dyDescent="0.35">
      <c r="A870" s="225"/>
      <c r="B870" s="47" t="s">
        <v>406</v>
      </c>
      <c r="C870" s="38" t="s">
        <v>108</v>
      </c>
      <c r="D870" s="38" t="s">
        <v>407</v>
      </c>
      <c r="E870" s="54" t="s">
        <v>303</v>
      </c>
      <c r="F870" s="54" t="s">
        <v>303</v>
      </c>
      <c r="G870" s="54" t="s">
        <v>303</v>
      </c>
      <c r="H870" s="28"/>
      <c r="I870" s="28"/>
      <c r="J870" s="27" t="s">
        <v>3121</v>
      </c>
      <c r="K870" s="38" t="s">
        <v>1229</v>
      </c>
      <c r="L870" s="51"/>
    </row>
    <row r="871" spans="1:12" ht="18" x14ac:dyDescent="0.35">
      <c r="A871" s="225"/>
      <c r="B871" s="47" t="s">
        <v>408</v>
      </c>
      <c r="C871" s="38"/>
      <c r="D871" s="38" t="s">
        <v>239</v>
      </c>
      <c r="E871" s="76"/>
      <c r="F871" s="156"/>
      <c r="G871" s="28"/>
      <c r="H871" s="28"/>
      <c r="I871" s="28"/>
      <c r="J871" s="49" t="s">
        <v>3122</v>
      </c>
      <c r="K871" s="38" t="s">
        <v>3579</v>
      </c>
      <c r="L871" s="51"/>
    </row>
    <row r="872" spans="1:12" ht="18" x14ac:dyDescent="0.35">
      <c r="A872" s="225"/>
      <c r="B872" s="47" t="s">
        <v>409</v>
      </c>
      <c r="C872" s="38"/>
      <c r="D872" s="38"/>
      <c r="E872" s="76"/>
      <c r="F872" s="156"/>
      <c r="G872" s="28"/>
      <c r="H872" s="28"/>
      <c r="I872" s="28"/>
      <c r="J872" s="27" t="s">
        <v>1670</v>
      </c>
      <c r="K872" s="27" t="s">
        <v>3578</v>
      </c>
      <c r="L872" s="28"/>
    </row>
    <row r="873" spans="1:12" ht="18" x14ac:dyDescent="0.35">
      <c r="A873" s="283"/>
      <c r="B873" s="47" t="s">
        <v>410</v>
      </c>
      <c r="C873" s="38"/>
      <c r="D873" s="38"/>
      <c r="E873" s="76"/>
      <c r="F873" s="757"/>
      <c r="G873" s="32"/>
      <c r="H873" s="32"/>
      <c r="I873" s="32"/>
      <c r="J873" s="927"/>
      <c r="K873" s="945"/>
      <c r="L873" s="32"/>
    </row>
    <row r="874" spans="1:12" ht="18" x14ac:dyDescent="0.35">
      <c r="A874" s="142">
        <v>113</v>
      </c>
      <c r="B874" s="36" t="s">
        <v>105</v>
      </c>
      <c r="C874" s="40" t="s">
        <v>411</v>
      </c>
      <c r="D874" s="40" t="s">
        <v>412</v>
      </c>
      <c r="E874" s="41"/>
      <c r="F874" s="567">
        <v>400000</v>
      </c>
      <c r="G874" s="567">
        <v>400000</v>
      </c>
      <c r="H874" s="28"/>
      <c r="I874" s="567">
        <v>400000</v>
      </c>
      <c r="J874" s="27" t="s">
        <v>3120</v>
      </c>
      <c r="K874" s="38" t="s">
        <v>1309</v>
      </c>
      <c r="L874" s="14" t="s">
        <v>94</v>
      </c>
    </row>
    <row r="875" spans="1:12" ht="18" x14ac:dyDescent="0.35">
      <c r="A875" s="54"/>
      <c r="B875" s="48" t="s">
        <v>413</v>
      </c>
      <c r="C875" s="38" t="s">
        <v>414</v>
      </c>
      <c r="D875" s="38" t="s">
        <v>415</v>
      </c>
      <c r="E875" s="42"/>
      <c r="F875" s="42" t="s">
        <v>118</v>
      </c>
      <c r="G875" s="42" t="s">
        <v>118</v>
      </c>
      <c r="H875" s="28"/>
      <c r="I875" s="42" t="s">
        <v>118</v>
      </c>
      <c r="J875" s="27" t="s">
        <v>3121</v>
      </c>
      <c r="K875" s="38" t="s">
        <v>1229</v>
      </c>
      <c r="L875" s="51"/>
    </row>
    <row r="876" spans="1:12" ht="18" x14ac:dyDescent="0.35">
      <c r="A876" s="54"/>
      <c r="B876" s="37" t="s">
        <v>416</v>
      </c>
      <c r="C876" s="38" t="s">
        <v>417</v>
      </c>
      <c r="D876" s="38" t="s">
        <v>123</v>
      </c>
      <c r="E876" s="42"/>
      <c r="F876" s="42"/>
      <c r="G876" s="28"/>
      <c r="H876" s="28"/>
      <c r="I876" s="42"/>
      <c r="J876" s="49" t="s">
        <v>3122</v>
      </c>
      <c r="K876" s="38" t="s">
        <v>3579</v>
      </c>
      <c r="L876" s="51"/>
    </row>
    <row r="877" spans="1:12" ht="18" x14ac:dyDescent="0.35">
      <c r="A877" s="58"/>
      <c r="B877" s="122"/>
      <c r="C877" s="43"/>
      <c r="D877" s="43"/>
      <c r="E877" s="44"/>
      <c r="F877" s="43"/>
      <c r="G877" s="32"/>
      <c r="H877" s="32"/>
      <c r="I877" s="32"/>
      <c r="J877" s="50" t="s">
        <v>1670</v>
      </c>
      <c r="K877" s="50" t="s">
        <v>3578</v>
      </c>
      <c r="L877" s="17"/>
    </row>
    <row r="878" spans="1:12" ht="21" x14ac:dyDescent="0.4">
      <c r="A878" s="607"/>
      <c r="B878" s="237"/>
      <c r="C878" s="55"/>
      <c r="D878" s="55"/>
      <c r="E878" s="607"/>
      <c r="F878" s="913">
        <v>72</v>
      </c>
      <c r="G878" s="34"/>
      <c r="H878" s="34"/>
      <c r="I878" s="34"/>
      <c r="J878" s="95"/>
      <c r="K878" s="55"/>
      <c r="L878" s="882"/>
    </row>
    <row r="879" spans="1:12" ht="21" x14ac:dyDescent="0.4">
      <c r="A879" s="1334" t="s">
        <v>33</v>
      </c>
      <c r="B879" s="1334"/>
      <c r="C879" s="1334"/>
      <c r="D879" s="1334"/>
      <c r="E879" s="1334"/>
      <c r="F879" s="1334"/>
      <c r="G879" s="1334"/>
      <c r="H879" s="1334"/>
      <c r="I879" s="1334"/>
      <c r="J879" s="1334"/>
      <c r="K879" s="1334"/>
      <c r="L879" s="1334"/>
    </row>
    <row r="880" spans="1:12" ht="21" x14ac:dyDescent="0.4">
      <c r="A880" s="1333" t="s">
        <v>34</v>
      </c>
      <c r="B880" s="1333"/>
      <c r="C880" s="1333"/>
      <c r="D880" s="1333"/>
      <c r="E880" s="1333"/>
      <c r="F880" s="1333"/>
      <c r="G880" s="1333"/>
      <c r="H880" s="1333"/>
      <c r="I880" s="1333"/>
      <c r="J880" s="1333"/>
      <c r="K880" s="1333"/>
      <c r="L880" s="1333"/>
    </row>
    <row r="881" spans="1:12" ht="21" x14ac:dyDescent="0.4">
      <c r="A881" s="1333" t="s">
        <v>2</v>
      </c>
      <c r="B881" s="1333"/>
      <c r="C881" s="1333"/>
      <c r="D881" s="1333"/>
      <c r="E881" s="1333"/>
      <c r="F881" s="1333"/>
      <c r="G881" s="1333"/>
      <c r="H881" s="1333"/>
      <c r="I881" s="1333"/>
      <c r="J881" s="1333"/>
      <c r="K881" s="1333"/>
      <c r="L881" s="1333"/>
    </row>
    <row r="882" spans="1:12" ht="21" x14ac:dyDescent="0.4">
      <c r="A882" s="1333" t="s">
        <v>3</v>
      </c>
      <c r="B882" s="1333"/>
      <c r="C882" s="1333"/>
      <c r="D882" s="1333"/>
      <c r="E882" s="1333"/>
      <c r="F882" s="1333"/>
      <c r="G882" s="1333"/>
      <c r="H882" s="1333"/>
      <c r="I882" s="1333"/>
      <c r="J882" s="1333"/>
      <c r="K882" s="1333"/>
      <c r="L882" s="1333"/>
    </row>
    <row r="883" spans="1:12" ht="21" x14ac:dyDescent="0.4">
      <c r="A883" s="19" t="s">
        <v>35</v>
      </c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</row>
    <row r="884" spans="1:12" ht="21" x14ac:dyDescent="0.4">
      <c r="A884" s="19" t="s">
        <v>36</v>
      </c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</row>
    <row r="885" spans="1:12" ht="21" x14ac:dyDescent="0.4">
      <c r="A885" s="19"/>
      <c r="B885" s="19" t="s">
        <v>37</v>
      </c>
      <c r="C885" s="19"/>
      <c r="D885" s="19"/>
      <c r="E885" s="19"/>
      <c r="F885" s="19"/>
      <c r="G885" s="19"/>
      <c r="H885" s="19"/>
      <c r="I885" s="19"/>
      <c r="J885" s="19"/>
      <c r="K885" s="19"/>
      <c r="L885" s="19"/>
    </row>
    <row r="886" spans="1:12" ht="21" x14ac:dyDescent="0.4">
      <c r="A886" s="19"/>
      <c r="B886" s="19" t="s">
        <v>19</v>
      </c>
      <c r="C886" s="19"/>
      <c r="D886" s="19"/>
      <c r="E886" s="19"/>
      <c r="F886" s="19"/>
      <c r="G886" s="19"/>
      <c r="H886" s="19"/>
      <c r="I886" s="19"/>
      <c r="J886" s="19"/>
      <c r="K886" s="19"/>
      <c r="L886" s="19"/>
    </row>
    <row r="887" spans="1:12" ht="18" x14ac:dyDescent="0.35">
      <c r="A887" s="349" t="s">
        <v>38</v>
      </c>
      <c r="B887" s="350" t="s">
        <v>7</v>
      </c>
      <c r="C887" s="350" t="s">
        <v>39</v>
      </c>
      <c r="D887" s="350" t="s">
        <v>57</v>
      </c>
      <c r="E887" s="1331" t="s">
        <v>1244</v>
      </c>
      <c r="F887" s="1332"/>
      <c r="G887" s="1332"/>
      <c r="H887" s="1332"/>
      <c r="I887" s="351"/>
      <c r="J887" s="352" t="s">
        <v>1245</v>
      </c>
      <c r="K887" s="353" t="s">
        <v>1246</v>
      </c>
      <c r="L887" s="350" t="s">
        <v>45</v>
      </c>
    </row>
    <row r="888" spans="1:12" ht="18" x14ac:dyDescent="0.35">
      <c r="A888" s="354"/>
      <c r="B888" s="359"/>
      <c r="C888" s="356"/>
      <c r="D888" s="889" t="s">
        <v>1247</v>
      </c>
      <c r="E888" s="356">
        <v>2561</v>
      </c>
      <c r="F888" s="356">
        <v>2562</v>
      </c>
      <c r="G888" s="358">
        <v>2563</v>
      </c>
      <c r="H888" s="460">
        <v>2564</v>
      </c>
      <c r="I888" s="460">
        <v>2565</v>
      </c>
      <c r="J888" s="888" t="s">
        <v>1248</v>
      </c>
      <c r="K888" s="356" t="s">
        <v>44</v>
      </c>
      <c r="L888" s="359" t="s">
        <v>46</v>
      </c>
    </row>
    <row r="889" spans="1:12" ht="18" x14ac:dyDescent="0.35">
      <c r="A889" s="361"/>
      <c r="B889" s="360"/>
      <c r="C889" s="361"/>
      <c r="D889" s="887"/>
      <c r="E889" s="362" t="s">
        <v>14</v>
      </c>
      <c r="F889" s="362" t="s">
        <v>14</v>
      </c>
      <c r="G889" s="362" t="s">
        <v>14</v>
      </c>
      <c r="H889" s="362" t="s">
        <v>14</v>
      </c>
      <c r="I889" s="365" t="s">
        <v>14</v>
      </c>
      <c r="J889" s="891"/>
      <c r="K889" s="362"/>
      <c r="L889" s="890"/>
    </row>
    <row r="890" spans="1:12" ht="18" x14ac:dyDescent="0.35">
      <c r="A890" s="142">
        <v>114</v>
      </c>
      <c r="B890" s="48" t="s">
        <v>418</v>
      </c>
      <c r="C890" s="38" t="s">
        <v>411</v>
      </c>
      <c r="D890" s="38" t="s">
        <v>419</v>
      </c>
      <c r="E890" s="217">
        <v>2000000</v>
      </c>
      <c r="F890" s="217">
        <v>2000000</v>
      </c>
      <c r="G890" s="217">
        <v>2000000</v>
      </c>
      <c r="H890" s="28"/>
      <c r="I890" s="28"/>
      <c r="J890" s="27" t="s">
        <v>3120</v>
      </c>
      <c r="K890" s="38" t="s">
        <v>1309</v>
      </c>
      <c r="L890" s="14" t="s">
        <v>94</v>
      </c>
    </row>
    <row r="891" spans="1:12" ht="18" x14ac:dyDescent="0.35">
      <c r="A891" s="142"/>
      <c r="B891" s="48" t="s">
        <v>420</v>
      </c>
      <c r="C891" s="38" t="s">
        <v>421</v>
      </c>
      <c r="D891" s="38" t="s">
        <v>4167</v>
      </c>
      <c r="E891" s="145" t="s">
        <v>118</v>
      </c>
      <c r="F891" s="145" t="s">
        <v>118</v>
      </c>
      <c r="G891" s="145" t="s">
        <v>118</v>
      </c>
      <c r="H891" s="28"/>
      <c r="I891" s="28"/>
      <c r="J891" s="27" t="s">
        <v>3121</v>
      </c>
      <c r="K891" s="38" t="s">
        <v>1229</v>
      </c>
      <c r="L891" s="51"/>
    </row>
    <row r="892" spans="1:12" ht="18" x14ac:dyDescent="0.35">
      <c r="A892" s="142"/>
      <c r="B892" s="48" t="s">
        <v>422</v>
      </c>
      <c r="C892" s="38"/>
      <c r="D892" s="38"/>
      <c r="E892" s="42"/>
      <c r="F892" s="42"/>
      <c r="G892" s="28"/>
      <c r="H892" s="28"/>
      <c r="I892" s="28"/>
      <c r="J892" s="49" t="s">
        <v>3122</v>
      </c>
      <c r="K892" s="38" t="s">
        <v>3579</v>
      </c>
      <c r="L892" s="51"/>
    </row>
    <row r="893" spans="1:12" ht="18" x14ac:dyDescent="0.35">
      <c r="A893" s="215"/>
      <c r="B893" s="39"/>
      <c r="C893" s="43"/>
      <c r="D893" s="43"/>
      <c r="E893" s="44"/>
      <c r="F893" s="44"/>
      <c r="G893" s="32"/>
      <c r="H893" s="32"/>
      <c r="I893" s="32"/>
      <c r="J893" s="50" t="s">
        <v>1670</v>
      </c>
      <c r="K893" s="50" t="s">
        <v>3578</v>
      </c>
      <c r="L893" s="32"/>
    </row>
    <row r="894" spans="1:12" ht="18" x14ac:dyDescent="0.35">
      <c r="A894" s="145">
        <v>115</v>
      </c>
      <c r="B894" s="48" t="s">
        <v>2182</v>
      </c>
      <c r="C894" s="38" t="s">
        <v>411</v>
      </c>
      <c r="D894" s="38" t="s">
        <v>423</v>
      </c>
      <c r="E894" s="42"/>
      <c r="F894" s="139">
        <v>4200000</v>
      </c>
      <c r="G894" s="139">
        <v>4200000</v>
      </c>
      <c r="H894" s="28"/>
      <c r="I894" s="28"/>
      <c r="J894" s="27" t="s">
        <v>3120</v>
      </c>
      <c r="K894" s="38" t="s">
        <v>1309</v>
      </c>
      <c r="L894" s="14" t="s">
        <v>94</v>
      </c>
    </row>
    <row r="895" spans="1:12" ht="18" x14ac:dyDescent="0.35">
      <c r="A895" s="145"/>
      <c r="B895" s="48" t="s">
        <v>193</v>
      </c>
      <c r="C895" s="38" t="s">
        <v>421</v>
      </c>
      <c r="D895" s="38" t="s">
        <v>307</v>
      </c>
      <c r="E895" s="42"/>
      <c r="F895" s="42" t="s">
        <v>118</v>
      </c>
      <c r="G895" s="42" t="s">
        <v>118</v>
      </c>
      <c r="H895" s="28"/>
      <c r="I895" s="28"/>
      <c r="J895" s="27" t="s">
        <v>3121</v>
      </c>
      <c r="K895" s="38" t="s">
        <v>1229</v>
      </c>
      <c r="L895" s="51"/>
    </row>
    <row r="896" spans="1:12" ht="18" x14ac:dyDescent="0.35">
      <c r="A896" s="145"/>
      <c r="B896" s="48" t="s">
        <v>195</v>
      </c>
      <c r="C896" s="55"/>
      <c r="D896" s="38"/>
      <c r="E896" s="42"/>
      <c r="F896" s="42"/>
      <c r="G896" s="28"/>
      <c r="H896" s="28"/>
      <c r="I896" s="28"/>
      <c r="J896" s="49" t="s">
        <v>3122</v>
      </c>
      <c r="K896" s="38" t="s">
        <v>3579</v>
      </c>
      <c r="L896" s="51"/>
    </row>
    <row r="897" spans="1:12" ht="18" x14ac:dyDescent="0.35">
      <c r="A897" s="145"/>
      <c r="B897" s="48" t="s">
        <v>2181</v>
      </c>
      <c r="C897" s="55"/>
      <c r="D897" s="38"/>
      <c r="E897" s="42"/>
      <c r="F897" s="42"/>
      <c r="G897" s="28"/>
      <c r="H897" s="28"/>
      <c r="I897" s="28"/>
      <c r="J897" s="27" t="s">
        <v>1670</v>
      </c>
      <c r="K897" s="27" t="s">
        <v>3578</v>
      </c>
      <c r="L897" s="28"/>
    </row>
    <row r="898" spans="1:12" ht="18" x14ac:dyDescent="0.35">
      <c r="A898" s="216"/>
      <c r="B898" s="39"/>
      <c r="C898" s="59"/>
      <c r="D898" s="43"/>
      <c r="E898" s="44"/>
      <c r="F898" s="44"/>
      <c r="G898" s="32"/>
      <c r="H898" s="32"/>
      <c r="I898" s="121"/>
      <c r="J898" s="920"/>
      <c r="K898" s="32"/>
      <c r="L898" s="32"/>
    </row>
    <row r="899" spans="1:12" ht="18" x14ac:dyDescent="0.35">
      <c r="A899" s="145">
        <v>116</v>
      </c>
      <c r="B899" s="48" t="s">
        <v>143</v>
      </c>
      <c r="C899" s="55" t="s">
        <v>106</v>
      </c>
      <c r="D899" s="38" t="s">
        <v>126</v>
      </c>
      <c r="E899" s="42"/>
      <c r="F899" s="139">
        <v>1100000</v>
      </c>
      <c r="G899" s="139">
        <v>1100000</v>
      </c>
      <c r="H899" s="28"/>
      <c r="I899" s="28"/>
      <c r="J899" s="27" t="s">
        <v>3120</v>
      </c>
      <c r="K899" s="38" t="s">
        <v>1309</v>
      </c>
      <c r="L899" s="14" t="s">
        <v>94</v>
      </c>
    </row>
    <row r="900" spans="1:12" ht="18" x14ac:dyDescent="0.35">
      <c r="A900" s="145"/>
      <c r="B900" s="1064" t="s">
        <v>424</v>
      </c>
      <c r="C900" s="55" t="s">
        <v>108</v>
      </c>
      <c r="D900" s="38" t="s">
        <v>239</v>
      </c>
      <c r="E900" s="42"/>
      <c r="F900" s="98" t="s">
        <v>118</v>
      </c>
      <c r="G900" s="98" t="s">
        <v>118</v>
      </c>
      <c r="H900" s="28"/>
      <c r="I900" s="28"/>
      <c r="J900" s="27" t="s">
        <v>3121</v>
      </c>
      <c r="K900" s="38" t="s">
        <v>1229</v>
      </c>
      <c r="L900" s="51"/>
    </row>
    <row r="901" spans="1:12" ht="18" x14ac:dyDescent="0.35">
      <c r="A901" s="145"/>
      <c r="B901" s="48" t="s">
        <v>425</v>
      </c>
      <c r="C901" s="55"/>
      <c r="D901" s="38" t="s">
        <v>4168</v>
      </c>
      <c r="E901" s="42"/>
      <c r="F901" s="42"/>
      <c r="G901" s="28"/>
      <c r="H901" s="28"/>
      <c r="I901" s="28"/>
      <c r="J901" s="49" t="s">
        <v>3122</v>
      </c>
      <c r="K901" s="38" t="s">
        <v>3579</v>
      </c>
      <c r="L901" s="51"/>
    </row>
    <row r="902" spans="1:12" ht="18" x14ac:dyDescent="0.35">
      <c r="A902" s="145"/>
      <c r="B902" s="48" t="s">
        <v>409</v>
      </c>
      <c r="C902" s="55"/>
      <c r="D902" s="38"/>
      <c r="E902" s="42"/>
      <c r="F902" s="42"/>
      <c r="G902" s="28"/>
      <c r="H902" s="28"/>
      <c r="I902" s="28"/>
      <c r="J902" s="27" t="s">
        <v>1670</v>
      </c>
      <c r="K902" s="27" t="s">
        <v>3578</v>
      </c>
      <c r="L902" s="28"/>
    </row>
    <row r="903" spans="1:12" ht="18" x14ac:dyDescent="0.35">
      <c r="A903" s="216"/>
      <c r="B903" s="183" t="s">
        <v>426</v>
      </c>
      <c r="C903" s="59"/>
      <c r="D903" s="39"/>
      <c r="E903" s="144"/>
      <c r="F903" s="43"/>
      <c r="G903" s="32"/>
      <c r="H903" s="32"/>
      <c r="I903" s="121"/>
      <c r="J903" s="920"/>
      <c r="K903" s="32"/>
      <c r="L903" s="32"/>
    </row>
    <row r="904" spans="1:12" ht="18" x14ac:dyDescent="0.35">
      <c r="A904" s="346"/>
      <c r="B904" s="237"/>
      <c r="C904" s="55"/>
      <c r="D904" s="55"/>
      <c r="E904" s="101"/>
      <c r="F904" s="55"/>
      <c r="G904" s="34"/>
      <c r="H904" s="34"/>
      <c r="I904" s="34"/>
      <c r="J904" s="34"/>
      <c r="K904" s="34"/>
      <c r="L904" s="34"/>
    </row>
    <row r="905" spans="1:12" ht="18" x14ac:dyDescent="0.35">
      <c r="A905" s="346"/>
      <c r="B905" s="237"/>
      <c r="C905" s="55"/>
      <c r="D905" s="55"/>
      <c r="E905" s="101"/>
      <c r="F905" s="55"/>
      <c r="G905" s="34"/>
      <c r="H905" s="34"/>
      <c r="I905" s="34"/>
      <c r="J905" s="34"/>
      <c r="K905" s="34"/>
      <c r="L905" s="34"/>
    </row>
    <row r="906" spans="1:12" ht="21" x14ac:dyDescent="0.4">
      <c r="A906" s="346"/>
      <c r="B906" s="237"/>
      <c r="C906" s="55"/>
      <c r="D906" s="55"/>
      <c r="E906" s="101"/>
      <c r="F906" s="913">
        <v>73</v>
      </c>
      <c r="G906" s="34"/>
      <c r="H906" s="34"/>
      <c r="I906" s="34"/>
      <c r="J906" s="34"/>
      <c r="K906" s="34"/>
      <c r="L906" s="34"/>
    </row>
    <row r="907" spans="1:12" ht="21" x14ac:dyDescent="0.4">
      <c r="A907" s="346"/>
      <c r="B907" s="237"/>
      <c r="C907" s="55"/>
      <c r="D907" s="55"/>
      <c r="E907" s="101"/>
      <c r="F907" s="913"/>
      <c r="G907" s="34"/>
      <c r="H907" s="34"/>
      <c r="I907" s="34"/>
      <c r="J907" s="34"/>
      <c r="K907" s="34"/>
      <c r="L907" s="34"/>
    </row>
    <row r="908" spans="1:12" ht="21" x14ac:dyDescent="0.4">
      <c r="A908" s="1334" t="s">
        <v>33</v>
      </c>
      <c r="B908" s="1334"/>
      <c r="C908" s="1334"/>
      <c r="D908" s="1334"/>
      <c r="E908" s="1334"/>
      <c r="F908" s="1334"/>
      <c r="G908" s="1334"/>
      <c r="H908" s="1334"/>
      <c r="I908" s="1334"/>
      <c r="J908" s="1334"/>
      <c r="K908" s="1334"/>
      <c r="L908" s="1334"/>
    </row>
    <row r="909" spans="1:12" ht="21" x14ac:dyDescent="0.4">
      <c r="A909" s="1333" t="s">
        <v>34</v>
      </c>
      <c r="B909" s="1333"/>
      <c r="C909" s="1333"/>
      <c r="D909" s="1333"/>
      <c r="E909" s="1333"/>
      <c r="F909" s="1333"/>
      <c r="G909" s="1333"/>
      <c r="H909" s="1333"/>
      <c r="I909" s="1333"/>
      <c r="J909" s="1333"/>
      <c r="K909" s="1333"/>
      <c r="L909" s="1333"/>
    </row>
    <row r="910" spans="1:12" ht="21" x14ac:dyDescent="0.4">
      <c r="A910" s="1333" t="s">
        <v>2</v>
      </c>
      <c r="B910" s="1333"/>
      <c r="C910" s="1333"/>
      <c r="D910" s="1333"/>
      <c r="E910" s="1333"/>
      <c r="F910" s="1333"/>
      <c r="G910" s="1333"/>
      <c r="H910" s="1333"/>
      <c r="I910" s="1333"/>
      <c r="J910" s="1333"/>
      <c r="K910" s="1333"/>
      <c r="L910" s="1333"/>
    </row>
    <row r="911" spans="1:12" ht="21" x14ac:dyDescent="0.4">
      <c r="A911" s="1333" t="s">
        <v>3</v>
      </c>
      <c r="B911" s="1333"/>
      <c r="C911" s="1333"/>
      <c r="D911" s="1333"/>
      <c r="E911" s="1333"/>
      <c r="F911" s="1333"/>
      <c r="G911" s="1333"/>
      <c r="H911" s="1333"/>
      <c r="I911" s="1333"/>
      <c r="J911" s="1333"/>
      <c r="K911" s="1333"/>
      <c r="L911" s="1333"/>
    </row>
    <row r="912" spans="1:12" ht="21" x14ac:dyDescent="0.4">
      <c r="A912" s="19" t="s">
        <v>35</v>
      </c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</row>
    <row r="913" spans="1:12" ht="21" x14ac:dyDescent="0.4">
      <c r="A913" s="19" t="s">
        <v>36</v>
      </c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</row>
    <row r="914" spans="1:12" ht="21" x14ac:dyDescent="0.4">
      <c r="A914" s="19"/>
      <c r="B914" s="19" t="s">
        <v>37</v>
      </c>
      <c r="C914" s="19"/>
      <c r="D914" s="19"/>
      <c r="E914" s="19"/>
      <c r="F914" s="19"/>
      <c r="G914" s="19"/>
      <c r="H914" s="19"/>
      <c r="I914" s="19"/>
      <c r="J914" s="19"/>
      <c r="K914" s="19"/>
      <c r="L914" s="19"/>
    </row>
    <row r="915" spans="1:12" ht="21" x14ac:dyDescent="0.4">
      <c r="A915" s="19"/>
      <c r="B915" s="19" t="s">
        <v>19</v>
      </c>
      <c r="C915" s="19"/>
      <c r="D915" s="19"/>
      <c r="E915" s="19"/>
      <c r="F915" s="19"/>
      <c r="G915" s="19"/>
      <c r="H915" s="19"/>
      <c r="I915" s="19"/>
      <c r="J915" s="19"/>
      <c r="K915" s="19"/>
      <c r="L915" s="19"/>
    </row>
    <row r="916" spans="1:12" ht="18" x14ac:dyDescent="0.35">
      <c r="A916" s="349" t="s">
        <v>38</v>
      </c>
      <c r="B916" s="350" t="s">
        <v>7</v>
      </c>
      <c r="C916" s="350" t="s">
        <v>39</v>
      </c>
      <c r="D916" s="350" t="s">
        <v>57</v>
      </c>
      <c r="E916" s="1331" t="s">
        <v>1244</v>
      </c>
      <c r="F916" s="1332"/>
      <c r="G916" s="1332"/>
      <c r="H916" s="1332"/>
      <c r="I916" s="351"/>
      <c r="J916" s="352" t="s">
        <v>1245</v>
      </c>
      <c r="K916" s="353" t="s">
        <v>1246</v>
      </c>
      <c r="L916" s="350" t="s">
        <v>45</v>
      </c>
    </row>
    <row r="917" spans="1:12" ht="18" x14ac:dyDescent="0.35">
      <c r="A917" s="354"/>
      <c r="B917" s="359"/>
      <c r="C917" s="356"/>
      <c r="D917" s="889" t="s">
        <v>1247</v>
      </c>
      <c r="E917" s="356">
        <v>2561</v>
      </c>
      <c r="F917" s="356">
        <v>2562</v>
      </c>
      <c r="G917" s="358">
        <v>2563</v>
      </c>
      <c r="H917" s="460">
        <v>2564</v>
      </c>
      <c r="I917" s="460">
        <v>2565</v>
      </c>
      <c r="J917" s="888" t="s">
        <v>1248</v>
      </c>
      <c r="K917" s="356" t="s">
        <v>44</v>
      </c>
      <c r="L917" s="359" t="s">
        <v>46</v>
      </c>
    </row>
    <row r="918" spans="1:12" ht="18" x14ac:dyDescent="0.35">
      <c r="A918" s="361"/>
      <c r="B918" s="360"/>
      <c r="C918" s="361"/>
      <c r="D918" s="887"/>
      <c r="E918" s="362" t="s">
        <v>14</v>
      </c>
      <c r="F918" s="362" t="s">
        <v>14</v>
      </c>
      <c r="G918" s="362" t="s">
        <v>14</v>
      </c>
      <c r="H918" s="362" t="s">
        <v>14</v>
      </c>
      <c r="I918" s="365" t="s">
        <v>14</v>
      </c>
      <c r="J918" s="891"/>
      <c r="K918" s="362"/>
      <c r="L918" s="890"/>
    </row>
    <row r="919" spans="1:12" ht="18" x14ac:dyDescent="0.35">
      <c r="A919" s="225">
        <v>117</v>
      </c>
      <c r="B919" s="27" t="s">
        <v>143</v>
      </c>
      <c r="C919" s="27" t="s">
        <v>427</v>
      </c>
      <c r="D919" s="95" t="s">
        <v>296</v>
      </c>
      <c r="E919" s="179">
        <v>900000</v>
      </c>
      <c r="F919" s="49"/>
      <c r="G919" s="758"/>
      <c r="H919" s="179">
        <v>900000</v>
      </c>
      <c r="I919" s="758"/>
      <c r="J919" s="27" t="s">
        <v>3120</v>
      </c>
      <c r="K919" s="38" t="s">
        <v>1309</v>
      </c>
      <c r="L919" s="14" t="s">
        <v>94</v>
      </c>
    </row>
    <row r="920" spans="1:12" ht="18" x14ac:dyDescent="0.35">
      <c r="A920" s="225"/>
      <c r="B920" s="27" t="s">
        <v>428</v>
      </c>
      <c r="C920" s="27" t="s">
        <v>429</v>
      </c>
      <c r="D920" s="95" t="s">
        <v>239</v>
      </c>
      <c r="E920" s="51" t="s">
        <v>118</v>
      </c>
      <c r="F920" s="49"/>
      <c r="G920" s="759"/>
      <c r="H920" s="51" t="s">
        <v>118</v>
      </c>
      <c r="I920" s="759"/>
      <c r="J920" s="27" t="s">
        <v>3121</v>
      </c>
      <c r="K920" s="38" t="s">
        <v>1229</v>
      </c>
      <c r="L920" s="51"/>
    </row>
    <row r="921" spans="1:12" ht="18" x14ac:dyDescent="0.35">
      <c r="A921" s="225"/>
      <c r="B921" s="49" t="s">
        <v>430</v>
      </c>
      <c r="C921" s="49" t="s">
        <v>431</v>
      </c>
      <c r="D921" s="27" t="s">
        <v>4155</v>
      </c>
      <c r="E921" s="49"/>
      <c r="F921" s="49"/>
      <c r="G921" s="759"/>
      <c r="H921" s="759"/>
      <c r="I921" s="759"/>
      <c r="J921" s="49" t="s">
        <v>3122</v>
      </c>
      <c r="K921" s="38" t="s">
        <v>3579</v>
      </c>
      <c r="L921" s="51"/>
    </row>
    <row r="922" spans="1:12" ht="18" x14ac:dyDescent="0.35">
      <c r="A922" s="283"/>
      <c r="B922" s="46" t="s">
        <v>432</v>
      </c>
      <c r="C922" s="46"/>
      <c r="D922" s="50"/>
      <c r="E922" s="46"/>
      <c r="F922" s="46"/>
      <c r="G922" s="761"/>
      <c r="H922" s="761"/>
      <c r="I922" s="761"/>
      <c r="J922" s="50" t="s">
        <v>1670</v>
      </c>
      <c r="K922" s="50" t="s">
        <v>3578</v>
      </c>
      <c r="L922" s="760"/>
    </row>
    <row r="923" spans="1:12" ht="18" x14ac:dyDescent="0.35">
      <c r="A923" s="225">
        <v>118</v>
      </c>
      <c r="B923" s="27" t="s">
        <v>333</v>
      </c>
      <c r="C923" s="27" t="s">
        <v>433</v>
      </c>
      <c r="D923" s="27" t="s">
        <v>289</v>
      </c>
      <c r="E923" s="763">
        <v>250000</v>
      </c>
      <c r="F923" s="49"/>
      <c r="G923" s="759"/>
      <c r="H923" s="179">
        <v>250000</v>
      </c>
      <c r="I923" s="759"/>
      <c r="J923" s="27" t="s">
        <v>3120</v>
      </c>
      <c r="K923" s="38" t="s">
        <v>1309</v>
      </c>
      <c r="L923" s="14" t="s">
        <v>94</v>
      </c>
    </row>
    <row r="924" spans="1:12" ht="18" x14ac:dyDescent="0.35">
      <c r="A924" s="225"/>
      <c r="B924" s="27" t="s">
        <v>434</v>
      </c>
      <c r="C924" s="27" t="s">
        <v>435</v>
      </c>
      <c r="D924" s="27" t="s">
        <v>337</v>
      </c>
      <c r="E924" s="51" t="s">
        <v>118</v>
      </c>
      <c r="F924" s="49"/>
      <c r="G924" s="759"/>
      <c r="H924" s="51" t="s">
        <v>118</v>
      </c>
      <c r="I924" s="759"/>
      <c r="J924" s="27" t="s">
        <v>3121</v>
      </c>
      <c r="K924" s="38" t="s">
        <v>1229</v>
      </c>
      <c r="L924" s="51"/>
    </row>
    <row r="925" spans="1:12" ht="18" x14ac:dyDescent="0.35">
      <c r="A925" s="225"/>
      <c r="B925" s="49" t="s">
        <v>436</v>
      </c>
      <c r="C925" s="27" t="s">
        <v>437</v>
      </c>
      <c r="D925" s="95" t="s">
        <v>438</v>
      </c>
      <c r="E925" s="13"/>
      <c r="F925" s="49"/>
      <c r="G925" s="759"/>
      <c r="H925" s="759"/>
      <c r="I925" s="759"/>
      <c r="J925" s="49" t="s">
        <v>3122</v>
      </c>
      <c r="K925" s="38" t="s">
        <v>3579</v>
      </c>
      <c r="L925" s="51"/>
    </row>
    <row r="926" spans="1:12" ht="18" x14ac:dyDescent="0.35">
      <c r="A926" s="283"/>
      <c r="B926" s="46"/>
      <c r="C926" s="50"/>
      <c r="D926" s="105"/>
      <c r="E926" s="16"/>
      <c r="F926" s="46"/>
      <c r="G926" s="761"/>
      <c r="H926" s="761"/>
      <c r="I926" s="761"/>
      <c r="J926" s="50" t="s">
        <v>1670</v>
      </c>
      <c r="K926" s="50" t="s">
        <v>3578</v>
      </c>
      <c r="L926" s="762"/>
    </row>
    <row r="927" spans="1:12" ht="18" x14ac:dyDescent="0.35">
      <c r="A927" s="225">
        <v>119</v>
      </c>
      <c r="B927" s="27" t="s">
        <v>143</v>
      </c>
      <c r="C927" s="49" t="s">
        <v>106</v>
      </c>
      <c r="D927" s="112" t="s">
        <v>354</v>
      </c>
      <c r="E927" s="27"/>
      <c r="F927" s="224">
        <v>2400000</v>
      </c>
      <c r="G927" s="759"/>
      <c r="H927" s="224">
        <v>2400000</v>
      </c>
      <c r="I927" s="759"/>
      <c r="J927" s="27" t="s">
        <v>3120</v>
      </c>
      <c r="K927" s="38" t="s">
        <v>1309</v>
      </c>
      <c r="L927" s="14" t="s">
        <v>94</v>
      </c>
    </row>
    <row r="928" spans="1:12" ht="18" x14ac:dyDescent="0.35">
      <c r="A928" s="225"/>
      <c r="B928" s="27" t="s">
        <v>330</v>
      </c>
      <c r="C928" s="49" t="s">
        <v>108</v>
      </c>
      <c r="D928" s="27" t="s">
        <v>439</v>
      </c>
      <c r="E928" s="27"/>
      <c r="F928" s="13" t="s">
        <v>118</v>
      </c>
      <c r="G928" s="759"/>
      <c r="H928" s="13" t="s">
        <v>118</v>
      </c>
      <c r="I928" s="759"/>
      <c r="J928" s="27" t="s">
        <v>3121</v>
      </c>
      <c r="K928" s="38" t="s">
        <v>1229</v>
      </c>
      <c r="L928" s="51"/>
    </row>
    <row r="929" spans="1:12" ht="18" x14ac:dyDescent="0.35">
      <c r="A929" s="225"/>
      <c r="B929" s="49" t="s">
        <v>440</v>
      </c>
      <c r="C929" s="49"/>
      <c r="D929" s="27" t="s">
        <v>4169</v>
      </c>
      <c r="E929" s="49"/>
      <c r="F929" s="13"/>
      <c r="G929" s="759"/>
      <c r="H929" s="759"/>
      <c r="I929" s="759"/>
      <c r="J929" s="49" t="s">
        <v>3122</v>
      </c>
      <c r="K929" s="38" t="s">
        <v>3579</v>
      </c>
      <c r="L929" s="51"/>
    </row>
    <row r="930" spans="1:12" ht="18" x14ac:dyDescent="0.35">
      <c r="A930" s="283"/>
      <c r="B930" s="46" t="s">
        <v>436</v>
      </c>
      <c r="C930" s="46"/>
      <c r="D930" s="50"/>
      <c r="E930" s="46"/>
      <c r="F930" s="16"/>
      <c r="G930" s="761"/>
      <c r="H930" s="761"/>
      <c r="I930" s="761"/>
      <c r="J930" s="50" t="s">
        <v>1670</v>
      </c>
      <c r="K930" s="50" t="s">
        <v>3578</v>
      </c>
      <c r="L930" s="762"/>
    </row>
    <row r="931" spans="1:12" ht="18" x14ac:dyDescent="0.35">
      <c r="A931" s="225">
        <v>120</v>
      </c>
      <c r="B931" s="80" t="s">
        <v>176</v>
      </c>
      <c r="C931" s="49" t="s">
        <v>106</v>
      </c>
      <c r="D931" s="27" t="s">
        <v>405</v>
      </c>
      <c r="E931" s="666">
        <v>6600000</v>
      </c>
      <c r="F931" s="111"/>
      <c r="G931" s="666">
        <v>6960000</v>
      </c>
      <c r="H931" s="759"/>
      <c r="I931" s="759"/>
      <c r="J931" s="27" t="s">
        <v>3120</v>
      </c>
      <c r="K931" s="38" t="s">
        <v>1309</v>
      </c>
      <c r="L931" s="14" t="s">
        <v>94</v>
      </c>
    </row>
    <row r="932" spans="1:12" ht="18" x14ac:dyDescent="0.35">
      <c r="A932" s="225"/>
      <c r="B932" s="49" t="s">
        <v>4077</v>
      </c>
      <c r="C932" s="49" t="s">
        <v>108</v>
      </c>
      <c r="D932" s="49" t="s">
        <v>153</v>
      </c>
      <c r="E932" s="51" t="s">
        <v>303</v>
      </c>
      <c r="F932" s="13"/>
      <c r="G932" s="51" t="s">
        <v>303</v>
      </c>
      <c r="H932" s="759"/>
      <c r="I932" s="759"/>
      <c r="J932" s="27" t="s">
        <v>3121</v>
      </c>
      <c r="K932" s="38" t="s">
        <v>1229</v>
      </c>
      <c r="L932" s="51"/>
    </row>
    <row r="933" spans="1:12" ht="18" x14ac:dyDescent="0.35">
      <c r="A933" s="225"/>
      <c r="B933" s="49" t="s">
        <v>4078</v>
      </c>
      <c r="C933" s="49"/>
      <c r="D933" s="49" t="s">
        <v>239</v>
      </c>
      <c r="E933" s="13" t="s">
        <v>118</v>
      </c>
      <c r="F933" s="13"/>
      <c r="G933" s="13" t="s">
        <v>118</v>
      </c>
      <c r="H933" s="759"/>
      <c r="I933" s="759"/>
      <c r="J933" s="49" t="s">
        <v>3122</v>
      </c>
      <c r="K933" s="38" t="s">
        <v>3579</v>
      </c>
      <c r="L933" s="51"/>
    </row>
    <row r="934" spans="1:12" ht="18" x14ac:dyDescent="0.35">
      <c r="A934" s="225"/>
      <c r="B934" s="49" t="s">
        <v>409</v>
      </c>
      <c r="C934" s="49"/>
      <c r="D934" s="49"/>
      <c r="E934" s="49"/>
      <c r="F934" s="13"/>
      <c r="G934" s="759"/>
      <c r="H934" s="759"/>
      <c r="I934" s="759"/>
      <c r="J934" s="27" t="s">
        <v>1670</v>
      </c>
      <c r="K934" s="27" t="s">
        <v>3578</v>
      </c>
      <c r="L934" s="760"/>
    </row>
    <row r="935" spans="1:12" ht="18" x14ac:dyDescent="0.35">
      <c r="A935" s="283"/>
      <c r="B935" s="191" t="s">
        <v>426</v>
      </c>
      <c r="C935" s="46"/>
      <c r="D935" s="46"/>
      <c r="E935" s="46"/>
      <c r="F935" s="16"/>
      <c r="G935" s="761"/>
      <c r="H935" s="761"/>
      <c r="I935" s="761"/>
      <c r="J935" s="762"/>
      <c r="K935" s="762"/>
      <c r="L935" s="762"/>
    </row>
    <row r="936" spans="1:12" ht="21" x14ac:dyDescent="0.4">
      <c r="A936" s="608"/>
      <c r="B936" s="316"/>
      <c r="C936" s="95"/>
      <c r="D936" s="95"/>
      <c r="E936" s="95"/>
      <c r="F936" s="540">
        <v>74</v>
      </c>
      <c r="G936" s="922"/>
      <c r="H936" s="922"/>
      <c r="I936" s="922"/>
      <c r="J936" s="922"/>
      <c r="K936" s="922"/>
      <c r="L936" s="922"/>
    </row>
    <row r="937" spans="1:12" ht="21" x14ac:dyDescent="0.4">
      <c r="A937" s="1334" t="s">
        <v>33</v>
      </c>
      <c r="B937" s="1334"/>
      <c r="C937" s="1334"/>
      <c r="D937" s="1334"/>
      <c r="E937" s="1334"/>
      <c r="F937" s="1334"/>
      <c r="G937" s="1334"/>
      <c r="H937" s="1334"/>
      <c r="I937" s="1334"/>
      <c r="J937" s="1334"/>
      <c r="K937" s="1334"/>
      <c r="L937" s="1334"/>
    </row>
    <row r="938" spans="1:12" ht="21" x14ac:dyDescent="0.4">
      <c r="A938" s="1339" t="s">
        <v>34</v>
      </c>
      <c r="B938" s="1339"/>
      <c r="C938" s="1339"/>
      <c r="D938" s="1339"/>
      <c r="E938" s="1339"/>
      <c r="F938" s="1339"/>
      <c r="G938" s="1339"/>
      <c r="H938" s="1339"/>
      <c r="I938" s="1339"/>
      <c r="J938" s="1339"/>
      <c r="K938" s="1339"/>
      <c r="L938" s="1339"/>
    </row>
    <row r="939" spans="1:12" ht="21" x14ac:dyDescent="0.4">
      <c r="A939" s="1339" t="s">
        <v>2</v>
      </c>
      <c r="B939" s="1339"/>
      <c r="C939" s="1339"/>
      <c r="D939" s="1339"/>
      <c r="E939" s="1339"/>
      <c r="F939" s="1339"/>
      <c r="G939" s="1339"/>
      <c r="H939" s="1339"/>
      <c r="I939" s="1339"/>
      <c r="J939" s="1339"/>
      <c r="K939" s="1339"/>
      <c r="L939" s="1339"/>
    </row>
    <row r="940" spans="1:12" ht="21" x14ac:dyDescent="0.4">
      <c r="A940" s="1339" t="s">
        <v>3</v>
      </c>
      <c r="B940" s="1339"/>
      <c r="C940" s="1339"/>
      <c r="D940" s="1339"/>
      <c r="E940" s="1339"/>
      <c r="F940" s="1339"/>
      <c r="G940" s="1339"/>
      <c r="H940" s="1339"/>
      <c r="I940" s="1339"/>
      <c r="J940" s="1339"/>
      <c r="K940" s="1339"/>
      <c r="L940" s="1339"/>
    </row>
    <row r="941" spans="1:12" ht="21" x14ac:dyDescent="0.4">
      <c r="A941" s="901" t="s">
        <v>35</v>
      </c>
      <c r="B941" s="901"/>
      <c r="C941" s="901"/>
      <c r="D941" s="901"/>
      <c r="E941" s="901"/>
      <c r="F941" s="901"/>
      <c r="G941" s="901"/>
      <c r="H941" s="901"/>
      <c r="I941" s="901"/>
      <c r="J941" s="901"/>
      <c r="K941" s="901"/>
      <c r="L941" s="901"/>
    </row>
    <row r="942" spans="1:12" ht="21" x14ac:dyDescent="0.4">
      <c r="A942" s="901" t="s">
        <v>36</v>
      </c>
      <c r="B942" s="901"/>
      <c r="C942" s="901"/>
      <c r="D942" s="901"/>
      <c r="E942" s="901"/>
      <c r="F942" s="901"/>
      <c r="G942" s="901"/>
      <c r="H942" s="901"/>
      <c r="I942" s="901"/>
      <c r="J942" s="901"/>
      <c r="K942" s="901"/>
      <c r="L942" s="901"/>
    </row>
    <row r="943" spans="1:12" ht="21" x14ac:dyDescent="0.4">
      <c r="A943" s="901"/>
      <c r="B943" s="901" t="s">
        <v>37</v>
      </c>
      <c r="C943" s="901"/>
      <c r="D943" s="901"/>
      <c r="E943" s="901"/>
      <c r="F943" s="901"/>
      <c r="G943" s="901"/>
      <c r="H943" s="901"/>
      <c r="I943" s="901"/>
      <c r="J943" s="901"/>
      <c r="K943" s="901"/>
      <c r="L943" s="901"/>
    </row>
    <row r="944" spans="1:12" ht="21" x14ac:dyDescent="0.4">
      <c r="A944" s="901"/>
      <c r="B944" s="901" t="s">
        <v>19</v>
      </c>
      <c r="C944" s="901"/>
      <c r="D944" s="901"/>
      <c r="E944" s="901"/>
      <c r="F944" s="901"/>
      <c r="G944" s="901"/>
      <c r="H944" s="901"/>
      <c r="I944" s="901"/>
      <c r="J944" s="901"/>
      <c r="K944" s="901"/>
      <c r="L944" s="901"/>
    </row>
    <row r="945" spans="1:12" ht="18" x14ac:dyDescent="0.35">
      <c r="A945" s="349" t="s">
        <v>38</v>
      </c>
      <c r="B945" s="350" t="s">
        <v>7</v>
      </c>
      <c r="C945" s="350" t="s">
        <v>39</v>
      </c>
      <c r="D945" s="350" t="s">
        <v>57</v>
      </c>
      <c r="E945" s="1331" t="s">
        <v>1244</v>
      </c>
      <c r="F945" s="1332"/>
      <c r="G945" s="1332"/>
      <c r="H945" s="1332"/>
      <c r="I945" s="351"/>
      <c r="J945" s="352" t="s">
        <v>1245</v>
      </c>
      <c r="K945" s="353" t="s">
        <v>1246</v>
      </c>
      <c r="L945" s="350" t="s">
        <v>45</v>
      </c>
    </row>
    <row r="946" spans="1:12" ht="18" x14ac:dyDescent="0.35">
      <c r="A946" s="354"/>
      <c r="B946" s="359"/>
      <c r="C946" s="356"/>
      <c r="D946" s="889" t="s">
        <v>1247</v>
      </c>
      <c r="E946" s="356">
        <v>2561</v>
      </c>
      <c r="F946" s="356">
        <v>2562</v>
      </c>
      <c r="G946" s="358">
        <v>2563</v>
      </c>
      <c r="H946" s="460">
        <v>2564</v>
      </c>
      <c r="I946" s="460">
        <v>2565</v>
      </c>
      <c r="J946" s="888" t="s">
        <v>1248</v>
      </c>
      <c r="K946" s="356" t="s">
        <v>44</v>
      </c>
      <c r="L946" s="359" t="s">
        <v>46</v>
      </c>
    </row>
    <row r="947" spans="1:12" ht="18" x14ac:dyDescent="0.35">
      <c r="A947" s="361"/>
      <c r="B947" s="360"/>
      <c r="C947" s="361"/>
      <c r="D947" s="887"/>
      <c r="E947" s="362" t="s">
        <v>14</v>
      </c>
      <c r="F947" s="362" t="s">
        <v>14</v>
      </c>
      <c r="G947" s="362" t="s">
        <v>14</v>
      </c>
      <c r="H947" s="362" t="s">
        <v>14</v>
      </c>
      <c r="I947" s="365" t="s">
        <v>14</v>
      </c>
      <c r="J947" s="891"/>
      <c r="K947" s="362"/>
      <c r="L947" s="890"/>
    </row>
    <row r="948" spans="1:12" ht="18" x14ac:dyDescent="0.35">
      <c r="A948" s="376">
        <v>121</v>
      </c>
      <c r="B948" s="40" t="s">
        <v>441</v>
      </c>
      <c r="C948" s="38" t="s">
        <v>106</v>
      </c>
      <c r="D948" s="37" t="s">
        <v>442</v>
      </c>
      <c r="E948" s="923">
        <v>3000000</v>
      </c>
      <c r="F948" s="74"/>
      <c r="G948" s="38"/>
      <c r="H948" s="750"/>
      <c r="I948" s="750"/>
      <c r="J948" s="27" t="s">
        <v>3120</v>
      </c>
      <c r="K948" s="38" t="s">
        <v>1309</v>
      </c>
      <c r="L948" s="91" t="s">
        <v>94</v>
      </c>
    </row>
    <row r="949" spans="1:12" ht="18" x14ac:dyDescent="0.35">
      <c r="A949" s="142"/>
      <c r="B949" s="38" t="s">
        <v>443</v>
      </c>
      <c r="C949" s="38" t="s">
        <v>108</v>
      </c>
      <c r="D949" s="37" t="s">
        <v>4170</v>
      </c>
      <c r="E949" s="54" t="s">
        <v>118</v>
      </c>
      <c r="F949" s="42"/>
      <c r="G949" s="38"/>
      <c r="H949" s="751"/>
      <c r="I949" s="751"/>
      <c r="J949" s="27" t="s">
        <v>3121</v>
      </c>
      <c r="K949" s="38" t="s">
        <v>1229</v>
      </c>
      <c r="L949" s="54"/>
    </row>
    <row r="950" spans="1:12" ht="18" x14ac:dyDescent="0.35">
      <c r="A950" s="142"/>
      <c r="B950" s="38"/>
      <c r="C950" s="38"/>
      <c r="D950" s="38"/>
      <c r="E950" s="54"/>
      <c r="F950" s="42"/>
      <c r="G950" s="38"/>
      <c r="H950" s="751"/>
      <c r="I950" s="751"/>
      <c r="J950" s="49" t="s">
        <v>3122</v>
      </c>
      <c r="K950" s="38" t="s">
        <v>3579</v>
      </c>
      <c r="L950" s="54"/>
    </row>
    <row r="951" spans="1:12" ht="18" x14ac:dyDescent="0.35">
      <c r="A951" s="215"/>
      <c r="B951" s="43"/>
      <c r="C951" s="43"/>
      <c r="D951" s="43"/>
      <c r="E951" s="39"/>
      <c r="F951" s="44"/>
      <c r="G951" s="43"/>
      <c r="H951" s="752"/>
      <c r="I951" s="752"/>
      <c r="J951" s="50" t="s">
        <v>1670</v>
      </c>
      <c r="K951" s="50" t="s">
        <v>3578</v>
      </c>
      <c r="L951" s="54"/>
    </row>
    <row r="952" spans="1:12" ht="18" x14ac:dyDescent="0.35">
      <c r="A952" s="142">
        <v>122</v>
      </c>
      <c r="B952" s="48" t="s">
        <v>217</v>
      </c>
      <c r="C952" s="38" t="s">
        <v>106</v>
      </c>
      <c r="D952" s="36" t="s">
        <v>144</v>
      </c>
      <c r="E952" s="37"/>
      <c r="F952" s="45">
        <v>350000</v>
      </c>
      <c r="G952" s="40"/>
      <c r="H952" s="751"/>
      <c r="I952" s="751"/>
      <c r="J952" s="27" t="s">
        <v>3120</v>
      </c>
      <c r="K952" s="38" t="s">
        <v>1309</v>
      </c>
      <c r="L952" s="91" t="s">
        <v>94</v>
      </c>
    </row>
    <row r="953" spans="1:12" ht="18" x14ac:dyDescent="0.35">
      <c r="A953" s="48"/>
      <c r="B953" s="48" t="s">
        <v>444</v>
      </c>
      <c r="C953" s="38" t="s">
        <v>108</v>
      </c>
      <c r="D953" s="37" t="s">
        <v>180</v>
      </c>
      <c r="E953" s="37"/>
      <c r="F953" s="42" t="s">
        <v>118</v>
      </c>
      <c r="G953" s="38"/>
      <c r="H953" s="751"/>
      <c r="I953" s="751"/>
      <c r="J953" s="27" t="s">
        <v>3121</v>
      </c>
      <c r="K953" s="38" t="s">
        <v>1229</v>
      </c>
      <c r="L953" s="54"/>
    </row>
    <row r="954" spans="1:12" ht="18" x14ac:dyDescent="0.35">
      <c r="A954" s="48"/>
      <c r="B954" s="47" t="s">
        <v>445</v>
      </c>
      <c r="C954" s="38"/>
      <c r="D954" s="38" t="s">
        <v>3965</v>
      </c>
      <c r="E954" s="38"/>
      <c r="F954" s="42"/>
      <c r="G954" s="38"/>
      <c r="H954" s="751"/>
      <c r="I954" s="751"/>
      <c r="J954" s="49" t="s">
        <v>3122</v>
      </c>
      <c r="K954" s="38" t="s">
        <v>3579</v>
      </c>
      <c r="L954" s="54"/>
    </row>
    <row r="955" spans="1:12" ht="18" x14ac:dyDescent="0.35">
      <c r="A955" s="183"/>
      <c r="B955" s="162"/>
      <c r="C955" s="43"/>
      <c r="D955" s="43"/>
      <c r="E955" s="43"/>
      <c r="F955" s="44"/>
      <c r="G955" s="43"/>
      <c r="H955" s="752"/>
      <c r="I955" s="752"/>
      <c r="J955" s="50" t="s">
        <v>1670</v>
      </c>
      <c r="K955" s="50" t="s">
        <v>3578</v>
      </c>
      <c r="L955" s="54"/>
    </row>
    <row r="956" spans="1:12" ht="18" x14ac:dyDescent="0.35">
      <c r="A956" s="142">
        <v>123</v>
      </c>
      <c r="B956" s="47" t="s">
        <v>138</v>
      </c>
      <c r="C956" s="38" t="s">
        <v>106</v>
      </c>
      <c r="D956" s="37" t="s">
        <v>289</v>
      </c>
      <c r="E956" s="42"/>
      <c r="F956" s="127"/>
      <c r="G956" s="45">
        <v>250000</v>
      </c>
      <c r="H956" s="751"/>
      <c r="I956" s="751"/>
      <c r="J956" s="27" t="s">
        <v>3120</v>
      </c>
      <c r="K956" s="38" t="s">
        <v>1309</v>
      </c>
      <c r="L956" s="91" t="s">
        <v>94</v>
      </c>
    </row>
    <row r="957" spans="1:12" ht="18" x14ac:dyDescent="0.35">
      <c r="A957" s="48"/>
      <c r="B957" s="47" t="s">
        <v>446</v>
      </c>
      <c r="C957" s="38" t="s">
        <v>108</v>
      </c>
      <c r="D957" s="160" t="s">
        <v>337</v>
      </c>
      <c r="E957" s="42"/>
      <c r="F957" s="54"/>
      <c r="G957" s="42" t="s">
        <v>118</v>
      </c>
      <c r="H957" s="751"/>
      <c r="I957" s="751"/>
      <c r="J957" s="27" t="s">
        <v>3121</v>
      </c>
      <c r="K957" s="38" t="s">
        <v>1229</v>
      </c>
      <c r="L957" s="54"/>
    </row>
    <row r="958" spans="1:12" ht="18" x14ac:dyDescent="0.35">
      <c r="A958" s="48"/>
      <c r="B958" s="47" t="s">
        <v>447</v>
      </c>
      <c r="C958" s="38"/>
      <c r="D958" s="160" t="s">
        <v>438</v>
      </c>
      <c r="E958" s="42"/>
      <c r="F958" s="54"/>
      <c r="G958" s="607"/>
      <c r="H958" s="751"/>
      <c r="I958" s="751"/>
      <c r="J958" s="49" t="s">
        <v>3122</v>
      </c>
      <c r="K958" s="38" t="s">
        <v>3579</v>
      </c>
      <c r="L958" s="54"/>
    </row>
    <row r="959" spans="1:12" ht="18" x14ac:dyDescent="0.35">
      <c r="A959" s="183"/>
      <c r="B959" s="43"/>
      <c r="C959" s="43"/>
      <c r="D959" s="161"/>
      <c r="E959" s="44"/>
      <c r="F959" s="58"/>
      <c r="G959" s="123"/>
      <c r="H959" s="752"/>
      <c r="I959" s="752"/>
      <c r="J959" s="50" t="s">
        <v>1670</v>
      </c>
      <c r="K959" s="50" t="s">
        <v>3578</v>
      </c>
      <c r="L959" s="54"/>
    </row>
    <row r="960" spans="1:12" ht="18" x14ac:dyDescent="0.35">
      <c r="A960" s="142">
        <v>124</v>
      </c>
      <c r="B960" s="47" t="s">
        <v>389</v>
      </c>
      <c r="C960" s="37" t="s">
        <v>433</v>
      </c>
      <c r="D960" s="55" t="s">
        <v>390</v>
      </c>
      <c r="E960" s="61">
        <v>250000</v>
      </c>
      <c r="F960" s="38"/>
      <c r="G960" s="38"/>
      <c r="H960" s="751"/>
      <c r="I960" s="751"/>
      <c r="J960" s="27" t="s">
        <v>3120</v>
      </c>
      <c r="K960" s="38" t="s">
        <v>1309</v>
      </c>
      <c r="L960" s="91" t="s">
        <v>94</v>
      </c>
    </row>
    <row r="961" spans="1:12" ht="18" x14ac:dyDescent="0.35">
      <c r="A961" s="142"/>
      <c r="B961" s="47" t="s">
        <v>448</v>
      </c>
      <c r="C961" s="37" t="s">
        <v>435</v>
      </c>
      <c r="D961" s="55" t="s">
        <v>391</v>
      </c>
      <c r="E961" s="54" t="s">
        <v>118</v>
      </c>
      <c r="F961" s="38"/>
      <c r="G961" s="38"/>
      <c r="H961" s="751"/>
      <c r="I961" s="751"/>
      <c r="J961" s="27" t="s">
        <v>3121</v>
      </c>
      <c r="K961" s="38" t="s">
        <v>1229</v>
      </c>
      <c r="L961" s="54"/>
    </row>
    <row r="962" spans="1:12" ht="18" x14ac:dyDescent="0.35">
      <c r="A962" s="142"/>
      <c r="B962" s="38"/>
      <c r="C962" s="37" t="s">
        <v>437</v>
      </c>
      <c r="D962" s="55" t="s">
        <v>449</v>
      </c>
      <c r="E962" s="42"/>
      <c r="F962" s="38"/>
      <c r="G962" s="38"/>
      <c r="H962" s="751"/>
      <c r="I962" s="751"/>
      <c r="J962" s="49" t="s">
        <v>3122</v>
      </c>
      <c r="K962" s="38" t="s">
        <v>3579</v>
      </c>
      <c r="L962" s="54"/>
    </row>
    <row r="963" spans="1:12" ht="18" x14ac:dyDescent="0.35">
      <c r="A963" s="215"/>
      <c r="B963" s="43"/>
      <c r="C963" s="43"/>
      <c r="D963" s="39" t="s">
        <v>450</v>
      </c>
      <c r="E963" s="44"/>
      <c r="F963" s="43"/>
      <c r="G963" s="43"/>
      <c r="H963" s="752"/>
      <c r="I963" s="752"/>
      <c r="J963" s="50" t="s">
        <v>1670</v>
      </c>
      <c r="K963" s="50" t="s">
        <v>3578</v>
      </c>
      <c r="L963" s="752"/>
    </row>
    <row r="964" spans="1:12" ht="18" x14ac:dyDescent="0.35">
      <c r="A964" s="346"/>
      <c r="B964" s="55"/>
      <c r="C964" s="55"/>
      <c r="D964" s="55"/>
      <c r="E964" s="607"/>
      <c r="F964" s="55"/>
      <c r="G964" s="55"/>
      <c r="H964" s="764"/>
      <c r="I964" s="764"/>
      <c r="J964" s="764"/>
      <c r="K964" s="922"/>
      <c r="L964" s="764"/>
    </row>
    <row r="965" spans="1:12" ht="21" x14ac:dyDescent="0.4">
      <c r="A965" s="346"/>
      <c r="B965" s="55"/>
      <c r="C965" s="55"/>
      <c r="D965" s="55"/>
      <c r="E965" s="607"/>
      <c r="F965" s="913">
        <v>75</v>
      </c>
      <c r="G965" s="55"/>
      <c r="H965" s="764"/>
      <c r="I965" s="764"/>
      <c r="J965" s="764"/>
      <c r="K965" s="764"/>
      <c r="L965" s="764"/>
    </row>
    <row r="966" spans="1:12" ht="21" x14ac:dyDescent="0.4">
      <c r="A966" s="1334" t="s">
        <v>33</v>
      </c>
      <c r="B966" s="1334"/>
      <c r="C966" s="1334"/>
      <c r="D966" s="1334"/>
      <c r="E966" s="1334"/>
      <c r="F966" s="1334"/>
      <c r="G966" s="1334"/>
      <c r="H966" s="1334"/>
      <c r="I966" s="1334"/>
      <c r="J966" s="1334"/>
      <c r="K966" s="1334"/>
      <c r="L966" s="1334"/>
    </row>
    <row r="967" spans="1:12" ht="21" x14ac:dyDescent="0.4">
      <c r="A967" s="1333" t="s">
        <v>34</v>
      </c>
      <c r="B967" s="1333"/>
      <c r="C967" s="1333"/>
      <c r="D967" s="1333"/>
      <c r="E967" s="1333"/>
      <c r="F967" s="1333"/>
      <c r="G967" s="1333"/>
      <c r="H967" s="1333"/>
      <c r="I967" s="1333"/>
      <c r="J967" s="1333"/>
      <c r="K967" s="1333"/>
      <c r="L967" s="1333"/>
    </row>
    <row r="968" spans="1:12" ht="21" x14ac:dyDescent="0.4">
      <c r="A968" s="1333" t="s">
        <v>2</v>
      </c>
      <c r="B968" s="1333"/>
      <c r="C968" s="1333"/>
      <c r="D968" s="1333"/>
      <c r="E968" s="1333"/>
      <c r="F968" s="1333"/>
      <c r="G968" s="1333"/>
      <c r="H968" s="1333"/>
      <c r="I968" s="1333"/>
      <c r="J968" s="1333"/>
      <c r="K968" s="1333"/>
      <c r="L968" s="1333"/>
    </row>
    <row r="969" spans="1:12" ht="21" x14ac:dyDescent="0.4">
      <c r="A969" s="1333" t="s">
        <v>3</v>
      </c>
      <c r="B969" s="1333"/>
      <c r="C969" s="1333"/>
      <c r="D969" s="1333"/>
      <c r="E969" s="1333"/>
      <c r="F969" s="1333"/>
      <c r="G969" s="1333"/>
      <c r="H969" s="1333"/>
      <c r="I969" s="1333"/>
      <c r="J969" s="1333"/>
      <c r="K969" s="1333"/>
      <c r="L969" s="1333"/>
    </row>
    <row r="970" spans="1:12" ht="21" x14ac:dyDescent="0.4">
      <c r="A970" s="19" t="s">
        <v>35</v>
      </c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</row>
    <row r="971" spans="1:12" ht="21" x14ac:dyDescent="0.4">
      <c r="A971" s="19" t="s">
        <v>36</v>
      </c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</row>
    <row r="972" spans="1:12" ht="21" x14ac:dyDescent="0.4">
      <c r="A972" s="19"/>
      <c r="B972" s="19" t="s">
        <v>37</v>
      </c>
      <c r="C972" s="19"/>
      <c r="D972" s="19"/>
      <c r="E972" s="19"/>
      <c r="F972" s="19"/>
      <c r="G972" s="19"/>
      <c r="H972" s="19"/>
      <c r="I972" s="19"/>
      <c r="J972" s="19"/>
      <c r="K972" s="19"/>
      <c r="L972" s="19"/>
    </row>
    <row r="973" spans="1:12" ht="21" x14ac:dyDescent="0.4">
      <c r="A973" s="19"/>
      <c r="B973" s="19" t="s">
        <v>19</v>
      </c>
      <c r="C973" s="19"/>
      <c r="D973" s="19"/>
      <c r="E973" s="19"/>
      <c r="F973" s="19"/>
      <c r="G973" s="19"/>
      <c r="H973" s="19"/>
      <c r="I973" s="19"/>
      <c r="J973" s="19"/>
      <c r="K973" s="19"/>
      <c r="L973" s="19"/>
    </row>
    <row r="974" spans="1:12" ht="18" x14ac:dyDescent="0.35">
      <c r="A974" s="349" t="s">
        <v>38</v>
      </c>
      <c r="B974" s="350" t="s">
        <v>7</v>
      </c>
      <c r="C974" s="350" t="s">
        <v>39</v>
      </c>
      <c r="D974" s="350" t="s">
        <v>57</v>
      </c>
      <c r="E974" s="1331" t="s">
        <v>1244</v>
      </c>
      <c r="F974" s="1332"/>
      <c r="G974" s="1332"/>
      <c r="H974" s="1332"/>
      <c r="I974" s="351"/>
      <c r="J974" s="352" t="s">
        <v>1245</v>
      </c>
      <c r="K974" s="353" t="s">
        <v>1246</v>
      </c>
      <c r="L974" s="350" t="s">
        <v>45</v>
      </c>
    </row>
    <row r="975" spans="1:12" ht="18" x14ac:dyDescent="0.35">
      <c r="A975" s="354"/>
      <c r="B975" s="359"/>
      <c r="C975" s="356"/>
      <c r="D975" s="889" t="s">
        <v>1247</v>
      </c>
      <c r="E975" s="356">
        <v>2561</v>
      </c>
      <c r="F975" s="356">
        <v>2562</v>
      </c>
      <c r="G975" s="358">
        <v>2563</v>
      </c>
      <c r="H975" s="460">
        <v>2564</v>
      </c>
      <c r="I975" s="460">
        <v>2565</v>
      </c>
      <c r="J975" s="888" t="s">
        <v>1248</v>
      </c>
      <c r="K975" s="356" t="s">
        <v>44</v>
      </c>
      <c r="L975" s="359" t="s">
        <v>46</v>
      </c>
    </row>
    <row r="976" spans="1:12" ht="18" x14ac:dyDescent="0.35">
      <c r="A976" s="361"/>
      <c r="B976" s="360"/>
      <c r="C976" s="361"/>
      <c r="D976" s="887"/>
      <c r="E976" s="362" t="s">
        <v>14</v>
      </c>
      <c r="F976" s="362" t="s">
        <v>14</v>
      </c>
      <c r="G976" s="362" t="s">
        <v>14</v>
      </c>
      <c r="H976" s="362" t="s">
        <v>14</v>
      </c>
      <c r="I976" s="365" t="s">
        <v>14</v>
      </c>
      <c r="J976" s="891"/>
      <c r="K976" s="362"/>
      <c r="L976" s="890"/>
    </row>
    <row r="977" spans="1:12" ht="18" x14ac:dyDescent="0.35">
      <c r="A977" s="142">
        <v>125</v>
      </c>
      <c r="B977" s="48" t="s">
        <v>304</v>
      </c>
      <c r="C977" s="37" t="s">
        <v>433</v>
      </c>
      <c r="D977" s="102" t="s">
        <v>296</v>
      </c>
      <c r="E977" s="127"/>
      <c r="F977" s="132">
        <v>2100000</v>
      </c>
      <c r="G977" s="132">
        <v>2100000</v>
      </c>
      <c r="H977" s="751"/>
      <c r="I977" s="132">
        <v>2100000</v>
      </c>
      <c r="J977" s="27" t="s">
        <v>3120</v>
      </c>
      <c r="K977" s="38" t="s">
        <v>1309</v>
      </c>
      <c r="L977" s="54" t="s">
        <v>94</v>
      </c>
    </row>
    <row r="978" spans="1:12" ht="18" x14ac:dyDescent="0.35">
      <c r="A978" s="142"/>
      <c r="B978" s="48" t="s">
        <v>2007</v>
      </c>
      <c r="C978" s="37" t="s">
        <v>435</v>
      </c>
      <c r="D978" s="55" t="s">
        <v>451</v>
      </c>
      <c r="E978" s="127"/>
      <c r="F978" s="42" t="s">
        <v>118</v>
      </c>
      <c r="G978" s="42" t="s">
        <v>118</v>
      </c>
      <c r="H978" s="751"/>
      <c r="I978" s="42" t="s">
        <v>118</v>
      </c>
      <c r="J978" s="27" t="s">
        <v>3121</v>
      </c>
      <c r="K978" s="38" t="s">
        <v>1229</v>
      </c>
      <c r="L978" s="54"/>
    </row>
    <row r="979" spans="1:12" ht="18" x14ac:dyDescent="0.35">
      <c r="A979" s="142"/>
      <c r="B979" s="48" t="s">
        <v>2008</v>
      </c>
      <c r="C979" s="37" t="s">
        <v>437</v>
      </c>
      <c r="D979" s="55" t="s">
        <v>239</v>
      </c>
      <c r="E979" s="127"/>
      <c r="F979" s="38"/>
      <c r="G979" s="38"/>
      <c r="H979" s="751"/>
      <c r="I979" s="751"/>
      <c r="J979" s="49" t="s">
        <v>3122</v>
      </c>
      <c r="K979" s="38" t="s">
        <v>3579</v>
      </c>
      <c r="L979" s="54"/>
    </row>
    <row r="980" spans="1:12" ht="18" x14ac:dyDescent="0.35">
      <c r="A980" s="216"/>
      <c r="B980" s="162" t="s">
        <v>3950</v>
      </c>
      <c r="C980" s="39"/>
      <c r="D980" s="59"/>
      <c r="E980" s="144"/>
      <c r="F980" s="43"/>
      <c r="G980" s="43"/>
      <c r="H980" s="752"/>
      <c r="I980" s="748"/>
      <c r="J980" s="50" t="s">
        <v>1670</v>
      </c>
      <c r="K980" s="50" t="s">
        <v>3578</v>
      </c>
      <c r="L980" s="58"/>
    </row>
    <row r="981" spans="1:12" ht="18" x14ac:dyDescent="0.35">
      <c r="A981" s="145">
        <v>126</v>
      </c>
      <c r="B981" s="47" t="s">
        <v>176</v>
      </c>
      <c r="C981" s="37" t="s">
        <v>433</v>
      </c>
      <c r="D981" s="102" t="s">
        <v>4011</v>
      </c>
      <c r="E981" s="127"/>
      <c r="F981" s="132">
        <v>2040000</v>
      </c>
      <c r="G981" s="38"/>
      <c r="H981" s="751"/>
      <c r="I981" s="751"/>
      <c r="J981" s="27" t="s">
        <v>3120</v>
      </c>
      <c r="K981" s="38" t="s">
        <v>1309</v>
      </c>
      <c r="L981" s="54" t="s">
        <v>94</v>
      </c>
    </row>
    <row r="982" spans="1:12" ht="18" x14ac:dyDescent="0.35">
      <c r="A982" s="145"/>
      <c r="B982" s="47" t="s">
        <v>4010</v>
      </c>
      <c r="C982" s="37" t="s">
        <v>435</v>
      </c>
      <c r="D982" s="55" t="s">
        <v>4012</v>
      </c>
      <c r="E982" s="127"/>
      <c r="F982" s="38"/>
      <c r="G982" s="38"/>
      <c r="H982" s="751"/>
      <c r="I982" s="751"/>
      <c r="J982" s="27" t="s">
        <v>3121</v>
      </c>
      <c r="K982" s="38" t="s">
        <v>1229</v>
      </c>
      <c r="L982" s="54"/>
    </row>
    <row r="983" spans="1:12" ht="18" x14ac:dyDescent="0.35">
      <c r="A983" s="145"/>
      <c r="B983" s="47"/>
      <c r="C983" s="37" t="s">
        <v>437</v>
      </c>
      <c r="D983" s="55" t="s">
        <v>117</v>
      </c>
      <c r="E983" s="127"/>
      <c r="F983" s="38"/>
      <c r="G983" s="38"/>
      <c r="H983" s="751"/>
      <c r="I983" s="751"/>
      <c r="J983" s="49" t="s">
        <v>3122</v>
      </c>
      <c r="K983" s="38" t="s">
        <v>3579</v>
      </c>
      <c r="L983" s="54"/>
    </row>
    <row r="984" spans="1:12" ht="18" x14ac:dyDescent="0.35">
      <c r="A984" s="216"/>
      <c r="B984" s="162"/>
      <c r="C984" s="39"/>
      <c r="D984" s="59"/>
      <c r="E984" s="144"/>
      <c r="F984" s="43"/>
      <c r="G984" s="43"/>
      <c r="H984" s="752"/>
      <c r="I984" s="752"/>
      <c r="J984" s="50" t="s">
        <v>1670</v>
      </c>
      <c r="K984" s="50" t="s">
        <v>3578</v>
      </c>
      <c r="L984" s="58"/>
    </row>
    <row r="985" spans="1:12" ht="18" x14ac:dyDescent="0.35">
      <c r="A985" s="145"/>
      <c r="B985" s="47"/>
      <c r="C985" s="37"/>
      <c r="D985" s="55"/>
      <c r="E985" s="127"/>
      <c r="F985" s="38"/>
      <c r="G985" s="38"/>
      <c r="H985" s="751"/>
      <c r="I985" s="751"/>
      <c r="J985" s="38"/>
      <c r="K985" s="38"/>
      <c r="L985" s="54"/>
    </row>
    <row r="986" spans="1:12" ht="18" x14ac:dyDescent="0.35">
      <c r="A986" s="145"/>
      <c r="B986" s="47"/>
      <c r="C986" s="37"/>
      <c r="D986" s="55"/>
      <c r="E986" s="127"/>
      <c r="F986" s="38"/>
      <c r="G986" s="38"/>
      <c r="H986" s="751"/>
      <c r="I986" s="751"/>
      <c r="J986" s="38"/>
      <c r="K986" s="38"/>
      <c r="L986" s="54"/>
    </row>
    <row r="987" spans="1:12" ht="18" x14ac:dyDescent="0.35">
      <c r="A987" s="145"/>
      <c r="B987" s="47"/>
      <c r="C987" s="37"/>
      <c r="D987" s="55"/>
      <c r="E987" s="127"/>
      <c r="F987" s="38"/>
      <c r="G987" s="38"/>
      <c r="H987" s="751"/>
      <c r="I987" s="751"/>
      <c r="J987" s="38"/>
      <c r="K987" s="38"/>
      <c r="L987" s="54"/>
    </row>
    <row r="988" spans="1:12" ht="18" x14ac:dyDescent="0.35">
      <c r="A988" s="145"/>
      <c r="B988" s="47"/>
      <c r="C988" s="37"/>
      <c r="D988" s="55"/>
      <c r="E988" s="127"/>
      <c r="F988" s="38"/>
      <c r="G988" s="38"/>
      <c r="H988" s="751"/>
      <c r="I988" s="751"/>
      <c r="J988" s="38"/>
      <c r="K988" s="38"/>
      <c r="L988" s="54"/>
    </row>
    <row r="989" spans="1:12" ht="18" x14ac:dyDescent="0.35">
      <c r="A989" s="145"/>
      <c r="B989" s="47"/>
      <c r="C989" s="37"/>
      <c r="D989" s="55"/>
      <c r="E989" s="127"/>
      <c r="F989" s="38"/>
      <c r="G989" s="38"/>
      <c r="H989" s="751"/>
      <c r="I989" s="751"/>
      <c r="J989" s="38"/>
      <c r="K989" s="38"/>
      <c r="L989" s="54"/>
    </row>
    <row r="990" spans="1:12" ht="18" x14ac:dyDescent="0.35">
      <c r="A990" s="145"/>
      <c r="B990" s="47"/>
      <c r="C990" s="37"/>
      <c r="D990" s="55"/>
      <c r="E990" s="127"/>
      <c r="F990" s="38"/>
      <c r="G990" s="38"/>
      <c r="H990" s="751"/>
      <c r="I990" s="751"/>
      <c r="J990" s="38"/>
      <c r="K990" s="38"/>
      <c r="L990" s="54"/>
    </row>
    <row r="991" spans="1:12" ht="18" x14ac:dyDescent="0.35">
      <c r="A991" s="145"/>
      <c r="B991" s="47"/>
      <c r="C991" s="37"/>
      <c r="D991" s="55"/>
      <c r="E991" s="127"/>
      <c r="F991" s="38"/>
      <c r="G991" s="38"/>
      <c r="H991" s="751"/>
      <c r="I991" s="751"/>
      <c r="J991" s="38"/>
      <c r="K991" s="38"/>
      <c r="L991" s="54"/>
    </row>
    <row r="992" spans="1:12" ht="18" x14ac:dyDescent="0.35">
      <c r="A992" s="145"/>
      <c r="B992" s="47"/>
      <c r="C992" s="37"/>
      <c r="D992" s="55"/>
      <c r="E992" s="127"/>
      <c r="F992" s="38"/>
      <c r="G992" s="38"/>
      <c r="H992" s="751"/>
      <c r="I992" s="751"/>
      <c r="J992" s="38"/>
      <c r="K992" s="38"/>
      <c r="L992" s="54"/>
    </row>
    <row r="993" spans="1:12" ht="18" x14ac:dyDescent="0.35">
      <c r="A993" s="145"/>
      <c r="B993" s="47"/>
      <c r="C993" s="37"/>
      <c r="D993" s="55"/>
      <c r="E993" s="127"/>
      <c r="F993" s="38"/>
      <c r="G993" s="38"/>
      <c r="H993" s="751"/>
      <c r="I993" s="751"/>
      <c r="J993" s="38"/>
      <c r="K993" s="38"/>
      <c r="L993" s="54"/>
    </row>
    <row r="994" spans="1:12" ht="21" x14ac:dyDescent="0.4">
      <c r="A994" s="924"/>
      <c r="B994" s="377"/>
      <c r="C994" s="194"/>
      <c r="D994" s="194"/>
      <c r="E994" s="499"/>
      <c r="F994" s="926">
        <v>76</v>
      </c>
      <c r="G994" s="194"/>
      <c r="H994" s="925"/>
      <c r="I994" s="925"/>
      <c r="J994" s="194"/>
      <c r="K994" s="194"/>
      <c r="L994" s="880"/>
    </row>
    <row r="995" spans="1:12" ht="21" x14ac:dyDescent="0.4">
      <c r="A995" s="1334" t="s">
        <v>33</v>
      </c>
      <c r="B995" s="1334"/>
      <c r="C995" s="1334"/>
      <c r="D995" s="1334"/>
      <c r="E995" s="1334"/>
      <c r="F995" s="1334"/>
      <c r="G995" s="1334"/>
      <c r="H995" s="1334"/>
      <c r="I995" s="1334"/>
      <c r="J995" s="1334"/>
      <c r="K995" s="1334"/>
      <c r="L995" s="1334"/>
    </row>
    <row r="996" spans="1:12" ht="21" x14ac:dyDescent="0.4">
      <c r="A996" s="1333" t="s">
        <v>34</v>
      </c>
      <c r="B996" s="1333"/>
      <c r="C996" s="1333"/>
      <c r="D996" s="1333"/>
      <c r="E996" s="1333"/>
      <c r="F996" s="1333"/>
      <c r="G996" s="1333"/>
      <c r="H996" s="1333"/>
      <c r="I996" s="1333"/>
      <c r="J996" s="1333"/>
      <c r="K996" s="1333"/>
      <c r="L996" s="1333"/>
    </row>
    <row r="997" spans="1:12" ht="21" x14ac:dyDescent="0.4">
      <c r="A997" s="1333" t="s">
        <v>2</v>
      </c>
      <c r="B997" s="1333"/>
      <c r="C997" s="1333"/>
      <c r="D997" s="1333"/>
      <c r="E997" s="1333"/>
      <c r="F997" s="1333"/>
      <c r="G997" s="1333"/>
      <c r="H997" s="1333"/>
      <c r="I997" s="1333"/>
      <c r="J997" s="1333"/>
      <c r="K997" s="1333"/>
      <c r="L997" s="1333"/>
    </row>
    <row r="998" spans="1:12" ht="21" x14ac:dyDescent="0.4">
      <c r="A998" s="1333" t="s">
        <v>3</v>
      </c>
      <c r="B998" s="1333"/>
      <c r="C998" s="1333"/>
      <c r="D998" s="1333"/>
      <c r="E998" s="1333"/>
      <c r="F998" s="1333"/>
      <c r="G998" s="1333"/>
      <c r="H998" s="1333"/>
      <c r="I998" s="1333"/>
      <c r="J998" s="1333"/>
      <c r="K998" s="1333"/>
      <c r="L998" s="1333"/>
    </row>
    <row r="999" spans="1:12" ht="21" x14ac:dyDescent="0.4">
      <c r="A999" s="19" t="s">
        <v>35</v>
      </c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</row>
    <row r="1000" spans="1:12" ht="21" x14ac:dyDescent="0.4">
      <c r="A1000" s="19" t="s">
        <v>36</v>
      </c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</row>
    <row r="1001" spans="1:12" ht="21" x14ac:dyDescent="0.4">
      <c r="A1001" s="19"/>
      <c r="B1001" s="19" t="s">
        <v>37</v>
      </c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</row>
    <row r="1002" spans="1:12" ht="21" x14ac:dyDescent="0.4">
      <c r="A1002" s="19"/>
      <c r="B1002" s="19" t="s">
        <v>19</v>
      </c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</row>
    <row r="1003" spans="1:12" ht="18" x14ac:dyDescent="0.35">
      <c r="A1003" s="349" t="s">
        <v>38</v>
      </c>
      <c r="B1003" s="350" t="s">
        <v>7</v>
      </c>
      <c r="C1003" s="350" t="s">
        <v>39</v>
      </c>
      <c r="D1003" s="350" t="s">
        <v>57</v>
      </c>
      <c r="E1003" s="1331" t="s">
        <v>1244</v>
      </c>
      <c r="F1003" s="1332"/>
      <c r="G1003" s="1332"/>
      <c r="H1003" s="1332"/>
      <c r="I1003" s="351"/>
      <c r="J1003" s="352" t="s">
        <v>1245</v>
      </c>
      <c r="K1003" s="353" t="s">
        <v>1246</v>
      </c>
      <c r="L1003" s="350" t="s">
        <v>45</v>
      </c>
    </row>
    <row r="1004" spans="1:12" ht="18" x14ac:dyDescent="0.35">
      <c r="A1004" s="354"/>
      <c r="B1004" s="359"/>
      <c r="C1004" s="356"/>
      <c r="D1004" s="889" t="s">
        <v>1247</v>
      </c>
      <c r="E1004" s="356">
        <v>2561</v>
      </c>
      <c r="F1004" s="356">
        <v>2562</v>
      </c>
      <c r="G1004" s="358">
        <v>2563</v>
      </c>
      <c r="H1004" s="460">
        <v>2564</v>
      </c>
      <c r="I1004" s="460">
        <v>2565</v>
      </c>
      <c r="J1004" s="888" t="s">
        <v>1248</v>
      </c>
      <c r="K1004" s="356" t="s">
        <v>44</v>
      </c>
      <c r="L1004" s="359" t="s">
        <v>46</v>
      </c>
    </row>
    <row r="1005" spans="1:12" ht="18" x14ac:dyDescent="0.35">
      <c r="A1005" s="361"/>
      <c r="B1005" s="360"/>
      <c r="C1005" s="361"/>
      <c r="D1005" s="887"/>
      <c r="E1005" s="362" t="s">
        <v>14</v>
      </c>
      <c r="F1005" s="362" t="s">
        <v>14</v>
      </c>
      <c r="G1005" s="362" t="s">
        <v>14</v>
      </c>
      <c r="H1005" s="362" t="s">
        <v>14</v>
      </c>
      <c r="I1005" s="365" t="s">
        <v>14</v>
      </c>
      <c r="J1005" s="891"/>
      <c r="K1005" s="362"/>
      <c r="L1005" s="890"/>
    </row>
    <row r="1006" spans="1:12" ht="19.2" x14ac:dyDescent="0.35">
      <c r="A1006" s="142">
        <v>127</v>
      </c>
      <c r="B1006" s="48" t="s">
        <v>191</v>
      </c>
      <c r="C1006" s="37" t="s">
        <v>452</v>
      </c>
      <c r="D1006" s="48" t="s">
        <v>371</v>
      </c>
      <c r="E1006" s="45"/>
      <c r="F1006" s="45"/>
      <c r="G1006" s="217">
        <v>1200000</v>
      </c>
      <c r="H1006" s="33"/>
      <c r="I1006" s="33"/>
      <c r="J1006" s="27" t="s">
        <v>3120</v>
      </c>
      <c r="K1006" s="248" t="s">
        <v>1228</v>
      </c>
      <c r="L1006" s="51" t="s">
        <v>94</v>
      </c>
    </row>
    <row r="1007" spans="1:12" ht="18" x14ac:dyDescent="0.35">
      <c r="A1007" s="142"/>
      <c r="B1007" s="47" t="s">
        <v>4079</v>
      </c>
      <c r="C1007" s="38" t="s">
        <v>453</v>
      </c>
      <c r="D1007" s="38" t="s">
        <v>239</v>
      </c>
      <c r="E1007" s="42"/>
      <c r="F1007" s="42"/>
      <c r="G1007" s="42" t="s">
        <v>118</v>
      </c>
      <c r="H1007" s="28"/>
      <c r="I1007" s="28"/>
      <c r="J1007" s="27" t="s">
        <v>3121</v>
      </c>
      <c r="K1007" s="112" t="s">
        <v>1229</v>
      </c>
      <c r="L1007" s="28"/>
    </row>
    <row r="1008" spans="1:12" ht="18" x14ac:dyDescent="0.35">
      <c r="A1008" s="142"/>
      <c r="B1008" s="47" t="s">
        <v>465</v>
      </c>
      <c r="C1008" s="38"/>
      <c r="D1008" s="38" t="s">
        <v>4171</v>
      </c>
      <c r="E1008" s="42"/>
      <c r="F1008" s="42"/>
      <c r="G1008" s="13"/>
      <c r="H1008" s="28"/>
      <c r="I1008" s="28"/>
      <c r="J1008" s="49" t="s">
        <v>3122</v>
      </c>
      <c r="K1008" s="112" t="s">
        <v>1230</v>
      </c>
      <c r="L1008" s="28"/>
    </row>
    <row r="1009" spans="1:12" ht="18" x14ac:dyDescent="0.35">
      <c r="A1009" s="215"/>
      <c r="B1009" s="162"/>
      <c r="C1009" s="43"/>
      <c r="D1009" s="39"/>
      <c r="E1009" s="44"/>
      <c r="F1009" s="44"/>
      <c r="G1009" s="46"/>
      <c r="H1009" s="32"/>
      <c r="I1009" s="32"/>
      <c r="J1009" s="50" t="s">
        <v>1670</v>
      </c>
      <c r="K1009" s="226" t="s">
        <v>1231</v>
      </c>
      <c r="L1009" s="32"/>
    </row>
    <row r="1010" spans="1:12" ht="19.2" x14ac:dyDescent="0.35">
      <c r="A1010" s="225">
        <v>128</v>
      </c>
      <c r="B1010" s="48" t="s">
        <v>143</v>
      </c>
      <c r="C1010" s="38" t="s">
        <v>106</v>
      </c>
      <c r="D1010" s="37" t="s">
        <v>161</v>
      </c>
      <c r="E1010" s="45"/>
      <c r="F1010" s="45"/>
      <c r="G1010" s="106"/>
      <c r="H1010" s="45">
        <v>6000000</v>
      </c>
      <c r="I1010" s="28"/>
      <c r="J1010" s="27" t="s">
        <v>3120</v>
      </c>
      <c r="K1010" s="248" t="s">
        <v>1228</v>
      </c>
      <c r="L1010" s="51" t="s">
        <v>94</v>
      </c>
    </row>
    <row r="1011" spans="1:12" ht="18" x14ac:dyDescent="0.35">
      <c r="A1011" s="112"/>
      <c r="B1011" s="48" t="s">
        <v>454</v>
      </c>
      <c r="C1011" s="38" t="s">
        <v>108</v>
      </c>
      <c r="D1011" s="37" t="s">
        <v>455</v>
      </c>
      <c r="E1011" s="42"/>
      <c r="F1011" s="42"/>
      <c r="G1011" s="49"/>
      <c r="H1011" s="42" t="s">
        <v>118</v>
      </c>
      <c r="I1011" s="28"/>
      <c r="J1011" s="27" t="s">
        <v>3121</v>
      </c>
      <c r="K1011" s="112" t="s">
        <v>1229</v>
      </c>
      <c r="L1011" s="28"/>
    </row>
    <row r="1012" spans="1:12" ht="18" x14ac:dyDescent="0.35">
      <c r="A1012" s="112"/>
      <c r="B1012" s="47" t="s">
        <v>456</v>
      </c>
      <c r="C1012" s="38"/>
      <c r="D1012" s="38" t="s">
        <v>153</v>
      </c>
      <c r="E1012" s="42"/>
      <c r="F1012" s="42"/>
      <c r="G1012" s="49"/>
      <c r="H1012" s="28"/>
      <c r="I1012" s="28"/>
      <c r="J1012" s="49" t="s">
        <v>3122</v>
      </c>
      <c r="K1012" s="112" t="s">
        <v>1230</v>
      </c>
      <c r="L1012" s="28"/>
    </row>
    <row r="1013" spans="1:12" ht="18" x14ac:dyDescent="0.35">
      <c r="A1013" s="226"/>
      <c r="B1013" s="162"/>
      <c r="C1013" s="43"/>
      <c r="D1013" s="43"/>
      <c r="E1013" s="44"/>
      <c r="F1013" s="44"/>
      <c r="G1013" s="46"/>
      <c r="H1013" s="32"/>
      <c r="I1013" s="32"/>
      <c r="J1013" s="50" t="s">
        <v>1670</v>
      </c>
      <c r="K1013" s="226" t="s">
        <v>1231</v>
      </c>
      <c r="L1013" s="32"/>
    </row>
    <row r="1014" spans="1:12" ht="19.2" x14ac:dyDescent="0.35">
      <c r="A1014" s="142">
        <v>129</v>
      </c>
      <c r="B1014" s="48" t="s">
        <v>310</v>
      </c>
      <c r="C1014" s="38" t="s">
        <v>106</v>
      </c>
      <c r="D1014" s="48" t="s">
        <v>457</v>
      </c>
      <c r="E1014" s="45"/>
      <c r="F1014" s="45"/>
      <c r="G1014" s="217">
        <v>3900000</v>
      </c>
      <c r="H1014" s="28"/>
      <c r="I1014" s="28"/>
      <c r="J1014" s="27" t="s">
        <v>3120</v>
      </c>
      <c r="K1014" s="248" t="s">
        <v>1228</v>
      </c>
      <c r="L1014" s="51" t="s">
        <v>94</v>
      </c>
    </row>
    <row r="1015" spans="1:12" ht="18" x14ac:dyDescent="0.35">
      <c r="A1015" s="142"/>
      <c r="B1015" s="47" t="s">
        <v>458</v>
      </c>
      <c r="C1015" s="38" t="s">
        <v>108</v>
      </c>
      <c r="D1015" s="37" t="s">
        <v>459</v>
      </c>
      <c r="E1015" s="70"/>
      <c r="F1015" s="70"/>
      <c r="G1015" s="70" t="s">
        <v>118</v>
      </c>
      <c r="H1015" s="28"/>
      <c r="I1015" s="28"/>
      <c r="J1015" s="27" t="s">
        <v>3121</v>
      </c>
      <c r="K1015" s="112" t="s">
        <v>1229</v>
      </c>
      <c r="L1015" s="28"/>
    </row>
    <row r="1016" spans="1:12" ht="18" x14ac:dyDescent="0.35">
      <c r="A1016" s="142"/>
      <c r="B1016" s="47" t="s">
        <v>460</v>
      </c>
      <c r="C1016" s="38"/>
      <c r="D1016" s="38" t="s">
        <v>4153</v>
      </c>
      <c r="E1016" s="70"/>
      <c r="F1016" s="70"/>
      <c r="G1016" s="70"/>
      <c r="H1016" s="28"/>
      <c r="I1016" s="28"/>
      <c r="J1016" s="49" t="s">
        <v>3122</v>
      </c>
      <c r="K1016" s="112" t="s">
        <v>1230</v>
      </c>
      <c r="L1016" s="28"/>
    </row>
    <row r="1017" spans="1:12" ht="18" x14ac:dyDescent="0.35">
      <c r="A1017" s="215"/>
      <c r="B1017" s="162"/>
      <c r="C1017" s="43"/>
      <c r="D1017" s="43"/>
      <c r="E1017" s="46"/>
      <c r="F1017" s="46"/>
      <c r="G1017" s="16"/>
      <c r="H1017" s="32"/>
      <c r="I1017" s="32"/>
      <c r="J1017" s="50" t="s">
        <v>1670</v>
      </c>
      <c r="K1017" s="226" t="s">
        <v>1231</v>
      </c>
      <c r="L1017" s="32"/>
    </row>
    <row r="1018" spans="1:12" ht="19.2" x14ac:dyDescent="0.35">
      <c r="A1018" s="142">
        <v>130</v>
      </c>
      <c r="B1018" s="47" t="s">
        <v>138</v>
      </c>
      <c r="C1018" s="38" t="s">
        <v>106</v>
      </c>
      <c r="D1018" s="47" t="s">
        <v>2012</v>
      </c>
      <c r="E1018" s="49"/>
      <c r="F1018" s="49"/>
      <c r="G1018" s="13"/>
      <c r="H1018" s="28"/>
      <c r="I1018" s="45">
        <v>450000</v>
      </c>
      <c r="J1018" s="27" t="s">
        <v>3120</v>
      </c>
      <c r="K1018" s="248" t="s">
        <v>1228</v>
      </c>
      <c r="L1018" s="51" t="s">
        <v>94</v>
      </c>
    </row>
    <row r="1019" spans="1:12" ht="18" x14ac:dyDescent="0.35">
      <c r="A1019" s="142"/>
      <c r="B1019" s="47" t="s">
        <v>2010</v>
      </c>
      <c r="C1019" s="38" t="s">
        <v>108</v>
      </c>
      <c r="D1019" s="38" t="s">
        <v>2013</v>
      </c>
      <c r="E1019" s="49"/>
      <c r="F1019" s="49"/>
      <c r="G1019" s="13"/>
      <c r="H1019" s="28"/>
      <c r="I1019" s="42" t="s">
        <v>118</v>
      </c>
      <c r="J1019" s="27" t="s">
        <v>3121</v>
      </c>
      <c r="K1019" s="112" t="s">
        <v>1229</v>
      </c>
      <c r="L1019" s="28"/>
    </row>
    <row r="1020" spans="1:12" ht="18" x14ac:dyDescent="0.35">
      <c r="A1020" s="142"/>
      <c r="B1020" s="47" t="s">
        <v>2011</v>
      </c>
      <c r="C1020" s="38"/>
      <c r="D1020" s="38"/>
      <c r="E1020" s="49"/>
      <c r="F1020" s="49"/>
      <c r="G1020" s="13"/>
      <c r="H1020" s="28"/>
      <c r="I1020" s="28"/>
      <c r="J1020" s="49" t="s">
        <v>3122</v>
      </c>
      <c r="K1020" s="112" t="s">
        <v>1230</v>
      </c>
      <c r="L1020" s="28"/>
    </row>
    <row r="1021" spans="1:12" ht="18" x14ac:dyDescent="0.35">
      <c r="A1021" s="142"/>
      <c r="B1021" s="47"/>
      <c r="C1021" s="38"/>
      <c r="D1021" s="38"/>
      <c r="E1021" s="49"/>
      <c r="F1021" s="49"/>
      <c r="G1021" s="13"/>
      <c r="H1021" s="28"/>
      <c r="I1021" s="28"/>
      <c r="J1021" s="27" t="s">
        <v>1670</v>
      </c>
      <c r="K1021" s="80" t="s">
        <v>1231</v>
      </c>
      <c r="L1021" s="28"/>
    </row>
    <row r="1022" spans="1:12" ht="18" x14ac:dyDescent="0.35">
      <c r="A1022" s="215"/>
      <c r="B1022" s="43"/>
      <c r="C1022" s="43"/>
      <c r="D1022" s="43"/>
      <c r="E1022" s="46"/>
      <c r="F1022" s="46"/>
      <c r="G1022" s="16"/>
      <c r="H1022" s="32"/>
      <c r="I1022" s="32"/>
      <c r="J1022" s="121"/>
      <c r="K1022" s="245"/>
      <c r="L1022" s="32"/>
    </row>
    <row r="1023" spans="1:12" ht="21" x14ac:dyDescent="0.4">
      <c r="A1023" s="466"/>
      <c r="B1023" s="55"/>
      <c r="C1023" s="55"/>
      <c r="D1023" s="55"/>
      <c r="E1023" s="95"/>
      <c r="F1023" s="541">
        <v>77</v>
      </c>
      <c r="G1023" s="15"/>
      <c r="H1023" s="34"/>
      <c r="I1023" s="34"/>
      <c r="J1023" s="34"/>
      <c r="K1023" s="264"/>
      <c r="L1023" s="34"/>
    </row>
    <row r="1024" spans="1:12" ht="21" x14ac:dyDescent="0.4">
      <c r="A1024" s="1334" t="s">
        <v>33</v>
      </c>
      <c r="B1024" s="1334"/>
      <c r="C1024" s="1334"/>
      <c r="D1024" s="1334"/>
      <c r="E1024" s="1334"/>
      <c r="F1024" s="1334"/>
      <c r="G1024" s="1334"/>
      <c r="H1024" s="1334"/>
      <c r="I1024" s="1334"/>
      <c r="J1024" s="1334"/>
      <c r="K1024" s="1334"/>
      <c r="L1024" s="1334"/>
    </row>
    <row r="1025" spans="1:12" ht="21" x14ac:dyDescent="0.4">
      <c r="A1025" s="1333" t="s">
        <v>34</v>
      </c>
      <c r="B1025" s="1333"/>
      <c r="C1025" s="1333"/>
      <c r="D1025" s="1333"/>
      <c r="E1025" s="1333"/>
      <c r="F1025" s="1333"/>
      <c r="G1025" s="1333"/>
      <c r="H1025" s="1333"/>
      <c r="I1025" s="1333"/>
      <c r="J1025" s="1333"/>
      <c r="K1025" s="1333"/>
      <c r="L1025" s="1333"/>
    </row>
    <row r="1026" spans="1:12" ht="21" x14ac:dyDescent="0.4">
      <c r="A1026" s="1333" t="s">
        <v>2</v>
      </c>
      <c r="B1026" s="1333"/>
      <c r="C1026" s="1333"/>
      <c r="D1026" s="1333"/>
      <c r="E1026" s="1333"/>
      <c r="F1026" s="1333"/>
      <c r="G1026" s="1333"/>
      <c r="H1026" s="1333"/>
      <c r="I1026" s="1333"/>
      <c r="J1026" s="1333"/>
      <c r="K1026" s="1333"/>
      <c r="L1026" s="1333"/>
    </row>
    <row r="1027" spans="1:12" ht="21" x14ac:dyDescent="0.4">
      <c r="A1027" s="1333" t="s">
        <v>3</v>
      </c>
      <c r="B1027" s="1333"/>
      <c r="C1027" s="1333"/>
      <c r="D1027" s="1333"/>
      <c r="E1027" s="1333"/>
      <c r="F1027" s="1333"/>
      <c r="G1027" s="1333"/>
      <c r="H1027" s="1333"/>
      <c r="I1027" s="1333"/>
      <c r="J1027" s="1333"/>
      <c r="K1027" s="1333"/>
      <c r="L1027" s="1333"/>
    </row>
    <row r="1028" spans="1:12" ht="21" x14ac:dyDescent="0.4">
      <c r="A1028" s="19" t="s">
        <v>35</v>
      </c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</row>
    <row r="1029" spans="1:12" ht="21" x14ac:dyDescent="0.4">
      <c r="A1029" s="19" t="s">
        <v>36</v>
      </c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</row>
    <row r="1030" spans="1:12" ht="21" x14ac:dyDescent="0.4">
      <c r="A1030" s="19"/>
      <c r="B1030" s="19" t="s">
        <v>37</v>
      </c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</row>
    <row r="1031" spans="1:12" ht="21" x14ac:dyDescent="0.4">
      <c r="A1031" s="19"/>
      <c r="B1031" s="19" t="s">
        <v>19</v>
      </c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</row>
    <row r="1032" spans="1:12" ht="18" x14ac:dyDescent="0.35">
      <c r="A1032" s="349" t="s">
        <v>38</v>
      </c>
      <c r="B1032" s="350" t="s">
        <v>7</v>
      </c>
      <c r="C1032" s="350" t="s">
        <v>39</v>
      </c>
      <c r="D1032" s="350" t="s">
        <v>57</v>
      </c>
      <c r="E1032" s="1331" t="s">
        <v>1244</v>
      </c>
      <c r="F1032" s="1332"/>
      <c r="G1032" s="1332"/>
      <c r="H1032" s="1332"/>
      <c r="I1032" s="351"/>
      <c r="J1032" s="352" t="s">
        <v>1245</v>
      </c>
      <c r="K1032" s="353" t="s">
        <v>1246</v>
      </c>
      <c r="L1032" s="350" t="s">
        <v>45</v>
      </c>
    </row>
    <row r="1033" spans="1:12" ht="18" x14ac:dyDescent="0.35">
      <c r="A1033" s="354"/>
      <c r="B1033" s="359"/>
      <c r="C1033" s="356"/>
      <c r="D1033" s="889" t="s">
        <v>1247</v>
      </c>
      <c r="E1033" s="356">
        <v>2561</v>
      </c>
      <c r="F1033" s="356">
        <v>2562</v>
      </c>
      <c r="G1033" s="358">
        <v>2563</v>
      </c>
      <c r="H1033" s="460">
        <v>2564</v>
      </c>
      <c r="I1033" s="460">
        <v>2565</v>
      </c>
      <c r="J1033" s="888" t="s">
        <v>1248</v>
      </c>
      <c r="K1033" s="356" t="s">
        <v>44</v>
      </c>
      <c r="L1033" s="359" t="s">
        <v>46</v>
      </c>
    </row>
    <row r="1034" spans="1:12" ht="18" x14ac:dyDescent="0.35">
      <c r="A1034" s="361"/>
      <c r="B1034" s="360"/>
      <c r="C1034" s="361"/>
      <c r="D1034" s="887"/>
      <c r="E1034" s="362" t="s">
        <v>14</v>
      </c>
      <c r="F1034" s="362" t="s">
        <v>14</v>
      </c>
      <c r="G1034" s="362" t="s">
        <v>14</v>
      </c>
      <c r="H1034" s="362" t="s">
        <v>14</v>
      </c>
      <c r="I1034" s="365" t="s">
        <v>14</v>
      </c>
      <c r="J1034" s="891"/>
      <c r="K1034" s="362"/>
      <c r="L1034" s="890"/>
    </row>
    <row r="1035" spans="1:12" ht="19.2" x14ac:dyDescent="0.35">
      <c r="A1035" s="225">
        <v>131</v>
      </c>
      <c r="B1035" s="38" t="s">
        <v>176</v>
      </c>
      <c r="C1035" s="38" t="s">
        <v>106</v>
      </c>
      <c r="D1035" s="37" t="s">
        <v>461</v>
      </c>
      <c r="E1035" s="42"/>
      <c r="F1035" s="45"/>
      <c r="G1035" s="45">
        <v>500000</v>
      </c>
      <c r="H1035" s="45">
        <v>500000</v>
      </c>
      <c r="I1035" s="28"/>
      <c r="J1035" s="27" t="s">
        <v>3120</v>
      </c>
      <c r="K1035" s="247" t="s">
        <v>1228</v>
      </c>
      <c r="L1035" s="51" t="s">
        <v>94</v>
      </c>
    </row>
    <row r="1036" spans="1:12" ht="18" x14ac:dyDescent="0.35">
      <c r="A1036" s="225"/>
      <c r="B1036" s="47" t="s">
        <v>462</v>
      </c>
      <c r="C1036" s="38" t="s">
        <v>108</v>
      </c>
      <c r="D1036" s="160"/>
      <c r="E1036" s="42"/>
      <c r="F1036" s="42"/>
      <c r="G1036" s="42" t="s">
        <v>118</v>
      </c>
      <c r="H1036" s="42" t="s">
        <v>118</v>
      </c>
      <c r="I1036" s="28"/>
      <c r="J1036" s="27" t="s">
        <v>3121</v>
      </c>
      <c r="K1036" s="112" t="s">
        <v>1229</v>
      </c>
      <c r="L1036" s="28"/>
    </row>
    <row r="1037" spans="1:12" ht="18" x14ac:dyDescent="0.35">
      <c r="A1037" s="225"/>
      <c r="B1037" s="47" t="s">
        <v>460</v>
      </c>
      <c r="C1037" s="38"/>
      <c r="D1037" s="52"/>
      <c r="E1037" s="42"/>
      <c r="F1037" s="42"/>
      <c r="G1037" s="42"/>
      <c r="H1037" s="28"/>
      <c r="I1037" s="28"/>
      <c r="J1037" s="49" t="s">
        <v>3122</v>
      </c>
      <c r="K1037" s="112" t="s">
        <v>1230</v>
      </c>
      <c r="L1037" s="28"/>
    </row>
    <row r="1038" spans="1:12" ht="18" x14ac:dyDescent="0.35">
      <c r="A1038" s="283"/>
      <c r="B1038" s="162"/>
      <c r="C1038" s="43"/>
      <c r="D1038" s="56"/>
      <c r="E1038" s="44"/>
      <c r="F1038" s="44"/>
      <c r="G1038" s="44"/>
      <c r="H1038" s="32"/>
      <c r="I1038" s="32"/>
      <c r="J1038" s="50" t="s">
        <v>1670</v>
      </c>
      <c r="K1038" s="226" t="s">
        <v>1231</v>
      </c>
      <c r="L1038" s="32"/>
    </row>
    <row r="1039" spans="1:12" ht="19.2" x14ac:dyDescent="0.35">
      <c r="A1039" s="142">
        <v>132</v>
      </c>
      <c r="B1039" s="112" t="s">
        <v>304</v>
      </c>
      <c r="C1039" s="37" t="s">
        <v>433</v>
      </c>
      <c r="D1039" s="102" t="s">
        <v>463</v>
      </c>
      <c r="E1039" s="127"/>
      <c r="F1039" s="132"/>
      <c r="G1039" s="1050">
        <v>10500000</v>
      </c>
      <c r="H1039" s="37"/>
      <c r="J1039" s="27" t="s">
        <v>3120</v>
      </c>
      <c r="K1039" s="247" t="s">
        <v>1228</v>
      </c>
      <c r="L1039" s="51" t="s">
        <v>94</v>
      </c>
    </row>
    <row r="1040" spans="1:12" ht="18" x14ac:dyDescent="0.35">
      <c r="A1040" s="142"/>
      <c r="B1040" s="112" t="s">
        <v>2007</v>
      </c>
      <c r="C1040" s="37" t="s">
        <v>435</v>
      </c>
      <c r="D1040" s="55" t="s">
        <v>464</v>
      </c>
      <c r="E1040" s="127"/>
      <c r="F1040" s="42"/>
      <c r="G1040" s="42" t="s">
        <v>118</v>
      </c>
      <c r="H1040" s="37"/>
      <c r="J1040" s="27" t="s">
        <v>3121</v>
      </c>
      <c r="K1040" s="112" t="s">
        <v>1229</v>
      </c>
      <c r="L1040" s="28"/>
    </row>
    <row r="1041" spans="1:12" ht="18" x14ac:dyDescent="0.35">
      <c r="A1041" s="142"/>
      <c r="B1041" s="27" t="s">
        <v>2008</v>
      </c>
      <c r="C1041" s="37" t="s">
        <v>437</v>
      </c>
      <c r="D1041" s="55" t="s">
        <v>239</v>
      </c>
      <c r="E1041" s="127"/>
      <c r="F1041" s="38"/>
      <c r="G1041" s="42"/>
      <c r="H1041" s="37"/>
      <c r="J1041" s="49" t="s">
        <v>3122</v>
      </c>
      <c r="K1041" s="112" t="s">
        <v>1230</v>
      </c>
      <c r="L1041" s="28"/>
    </row>
    <row r="1042" spans="1:12" ht="18" x14ac:dyDescent="0.35">
      <c r="A1042" s="145"/>
      <c r="B1042" s="49" t="s">
        <v>2014</v>
      </c>
      <c r="C1042" s="37"/>
      <c r="D1042" s="55"/>
      <c r="E1042" s="127"/>
      <c r="F1042" s="38"/>
      <c r="G1042" s="38"/>
      <c r="H1042" s="37"/>
      <c r="J1042" s="27" t="s">
        <v>1670</v>
      </c>
      <c r="K1042" s="112" t="s">
        <v>1231</v>
      </c>
      <c r="L1042" s="28"/>
    </row>
    <row r="1043" spans="1:12" ht="18" x14ac:dyDescent="0.35">
      <c r="A1043" s="216"/>
      <c r="B1043" s="125"/>
      <c r="C1043" s="39"/>
      <c r="D1043" s="59"/>
      <c r="E1043" s="144"/>
      <c r="F1043" s="43"/>
      <c r="G1043" s="43"/>
      <c r="H1043" s="39"/>
      <c r="I1043" s="121"/>
      <c r="J1043" s="927"/>
      <c r="K1043" s="32"/>
      <c r="L1043" s="32"/>
    </row>
    <row r="1044" spans="1:12" ht="19.2" x14ac:dyDescent="0.35">
      <c r="A1044" s="142">
        <v>133</v>
      </c>
      <c r="B1044" s="112" t="s">
        <v>143</v>
      </c>
      <c r="C1044" s="37" t="s">
        <v>433</v>
      </c>
      <c r="D1044" s="102" t="s">
        <v>296</v>
      </c>
      <c r="E1044" s="127"/>
      <c r="F1044" s="132"/>
      <c r="G1044" s="132"/>
      <c r="H1044" s="37"/>
      <c r="I1044" s="765">
        <v>1200000</v>
      </c>
      <c r="J1044" s="27" t="s">
        <v>3120</v>
      </c>
      <c r="K1044" s="247" t="s">
        <v>1228</v>
      </c>
      <c r="L1044" s="51" t="s">
        <v>94</v>
      </c>
    </row>
    <row r="1045" spans="1:12" ht="18" x14ac:dyDescent="0.35">
      <c r="A1045" s="142"/>
      <c r="B1045" s="112" t="s">
        <v>3140</v>
      </c>
      <c r="C1045" s="37" t="s">
        <v>435</v>
      </c>
      <c r="D1045" s="55" t="s">
        <v>3142</v>
      </c>
      <c r="E1045" s="127"/>
      <c r="F1045" s="42"/>
      <c r="G1045" s="42"/>
      <c r="H1045" s="37"/>
      <c r="I1045" s="42" t="s">
        <v>118</v>
      </c>
      <c r="J1045" s="27" t="s">
        <v>3121</v>
      </c>
      <c r="K1045" s="112" t="s">
        <v>1229</v>
      </c>
      <c r="L1045" s="28"/>
    </row>
    <row r="1046" spans="1:12" ht="18" x14ac:dyDescent="0.35">
      <c r="A1046" s="142"/>
      <c r="B1046" s="27" t="s">
        <v>3141</v>
      </c>
      <c r="C1046" s="37" t="s">
        <v>437</v>
      </c>
      <c r="D1046" s="55" t="s">
        <v>239</v>
      </c>
      <c r="E1046" s="127"/>
      <c r="F1046" s="38"/>
      <c r="G1046" s="42"/>
      <c r="H1046" s="37"/>
      <c r="J1046" s="49" t="s">
        <v>3122</v>
      </c>
      <c r="K1046" s="112" t="s">
        <v>1230</v>
      </c>
      <c r="L1046" s="28"/>
    </row>
    <row r="1047" spans="1:12" ht="18" x14ac:dyDescent="0.35">
      <c r="A1047" s="145"/>
      <c r="B1047" s="49"/>
      <c r="C1047" s="37"/>
      <c r="D1047" s="55"/>
      <c r="E1047" s="127"/>
      <c r="F1047" s="38"/>
      <c r="G1047" s="38"/>
      <c r="H1047" s="37"/>
      <c r="J1047" s="27" t="s">
        <v>1670</v>
      </c>
      <c r="K1047" s="112" t="s">
        <v>1231</v>
      </c>
      <c r="L1047" s="28"/>
    </row>
    <row r="1048" spans="1:12" ht="18" x14ac:dyDescent="0.35">
      <c r="A1048" s="216"/>
      <c r="B1048" s="125"/>
      <c r="C1048" s="39"/>
      <c r="D1048" s="59"/>
      <c r="E1048" s="144"/>
      <c r="F1048" s="43"/>
      <c r="G1048" s="43"/>
      <c r="H1048" s="39"/>
      <c r="I1048" s="121"/>
      <c r="J1048" s="121"/>
      <c r="K1048" s="32"/>
      <c r="L1048" s="32"/>
    </row>
    <row r="1049" spans="1:12" ht="18" x14ac:dyDescent="0.35">
      <c r="A1049" s="466"/>
      <c r="B1049" s="237"/>
      <c r="C1049" s="55"/>
      <c r="D1049" s="55"/>
      <c r="E1049" s="101"/>
      <c r="F1049" s="55"/>
      <c r="G1049" s="55"/>
      <c r="H1049" s="55"/>
      <c r="I1049" s="34"/>
      <c r="J1049" s="34"/>
      <c r="K1049" s="34"/>
      <c r="L1049" s="34"/>
    </row>
    <row r="1050" spans="1:12" ht="18" x14ac:dyDescent="0.35">
      <c r="A1050" s="466"/>
      <c r="B1050" s="237"/>
      <c r="C1050" s="55"/>
      <c r="D1050" s="55"/>
      <c r="E1050" s="101"/>
      <c r="F1050" s="55"/>
      <c r="G1050" s="55"/>
      <c r="H1050" s="55"/>
      <c r="I1050" s="34"/>
      <c r="J1050" s="34"/>
      <c r="K1050" s="34"/>
      <c r="L1050" s="34"/>
    </row>
    <row r="1051" spans="1:12" ht="21" x14ac:dyDescent="0.4">
      <c r="A1051" s="466"/>
      <c r="B1051" s="237"/>
      <c r="C1051" s="55"/>
      <c r="D1051" s="55"/>
      <c r="E1051" s="101"/>
      <c r="F1051" s="913">
        <v>78</v>
      </c>
      <c r="G1051" s="55"/>
      <c r="H1051" s="55"/>
      <c r="I1051" s="34"/>
      <c r="J1051" s="34"/>
      <c r="K1051" s="34"/>
      <c r="L1051" s="34"/>
    </row>
    <row r="1052" spans="1:12" ht="21" x14ac:dyDescent="0.4">
      <c r="A1052" s="466"/>
      <c r="B1052" s="237"/>
      <c r="C1052" s="55"/>
      <c r="D1052" s="55"/>
      <c r="E1052" s="101"/>
      <c r="F1052" s="913"/>
      <c r="G1052" s="55"/>
      <c r="H1052" s="55"/>
      <c r="I1052" s="34"/>
      <c r="J1052" s="34"/>
      <c r="K1052" s="34"/>
      <c r="L1052" s="34"/>
    </row>
    <row r="1053" spans="1:12" ht="21" x14ac:dyDescent="0.4">
      <c r="A1053" s="1334" t="s">
        <v>33</v>
      </c>
      <c r="B1053" s="1334"/>
      <c r="C1053" s="1334"/>
      <c r="D1053" s="1334"/>
      <c r="E1053" s="1334"/>
      <c r="F1053" s="1334"/>
      <c r="G1053" s="1334"/>
      <c r="H1053" s="1334"/>
      <c r="I1053" s="1334"/>
      <c r="J1053" s="1334"/>
      <c r="K1053" s="1334"/>
      <c r="L1053" s="1334"/>
    </row>
    <row r="1054" spans="1:12" ht="21" x14ac:dyDescent="0.4">
      <c r="A1054" s="1333" t="s">
        <v>34</v>
      </c>
      <c r="B1054" s="1333"/>
      <c r="C1054" s="1333"/>
      <c r="D1054" s="1333"/>
      <c r="E1054" s="1333"/>
      <c r="F1054" s="1333"/>
      <c r="G1054" s="1333"/>
      <c r="H1054" s="1333"/>
      <c r="I1054" s="1333"/>
      <c r="J1054" s="1333"/>
      <c r="K1054" s="1333"/>
      <c r="L1054" s="1333"/>
    </row>
    <row r="1055" spans="1:12" ht="21" x14ac:dyDescent="0.4">
      <c r="A1055" s="1333" t="s">
        <v>2</v>
      </c>
      <c r="B1055" s="1333"/>
      <c r="C1055" s="1333"/>
      <c r="D1055" s="1333"/>
      <c r="E1055" s="1333"/>
      <c r="F1055" s="1333"/>
      <c r="G1055" s="1333"/>
      <c r="H1055" s="1333"/>
      <c r="I1055" s="1333"/>
      <c r="J1055" s="1333"/>
      <c r="K1055" s="1333"/>
      <c r="L1055" s="1333"/>
    </row>
    <row r="1056" spans="1:12" ht="21" x14ac:dyDescent="0.4">
      <c r="A1056" s="1333" t="s">
        <v>3</v>
      </c>
      <c r="B1056" s="1333"/>
      <c r="C1056" s="1333"/>
      <c r="D1056" s="1333"/>
      <c r="E1056" s="1333"/>
      <c r="F1056" s="1333"/>
      <c r="G1056" s="1333"/>
      <c r="H1056" s="1333"/>
      <c r="I1056" s="1333"/>
      <c r="J1056" s="1333"/>
      <c r="K1056" s="1333"/>
      <c r="L1056" s="1333"/>
    </row>
    <row r="1057" spans="1:12" ht="21" x14ac:dyDescent="0.4">
      <c r="A1057" s="19" t="s">
        <v>35</v>
      </c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</row>
    <row r="1058" spans="1:12" ht="21" x14ac:dyDescent="0.4">
      <c r="A1058" s="19" t="s">
        <v>36</v>
      </c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</row>
    <row r="1059" spans="1:12" ht="21" x14ac:dyDescent="0.4">
      <c r="A1059" s="19"/>
      <c r="B1059" s="19" t="s">
        <v>37</v>
      </c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</row>
    <row r="1060" spans="1:12" ht="21" x14ac:dyDescent="0.4">
      <c r="A1060" s="19"/>
      <c r="B1060" s="19" t="s">
        <v>19</v>
      </c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</row>
    <row r="1061" spans="1:12" ht="18" x14ac:dyDescent="0.35">
      <c r="A1061" s="349" t="s">
        <v>38</v>
      </c>
      <c r="B1061" s="350" t="s">
        <v>7</v>
      </c>
      <c r="C1061" s="350" t="s">
        <v>39</v>
      </c>
      <c r="D1061" s="350" t="s">
        <v>57</v>
      </c>
      <c r="E1061" s="1331" t="s">
        <v>1244</v>
      </c>
      <c r="F1061" s="1332"/>
      <c r="G1061" s="1332"/>
      <c r="H1061" s="1332"/>
      <c r="I1061" s="351"/>
      <c r="J1061" s="352" t="s">
        <v>1245</v>
      </c>
      <c r="K1061" s="353" t="s">
        <v>1246</v>
      </c>
      <c r="L1061" s="350" t="s">
        <v>45</v>
      </c>
    </row>
    <row r="1062" spans="1:12" ht="18" x14ac:dyDescent="0.35">
      <c r="A1062" s="354"/>
      <c r="B1062" s="359"/>
      <c r="C1062" s="356"/>
      <c r="D1062" s="889" t="s">
        <v>1247</v>
      </c>
      <c r="E1062" s="356">
        <v>2561</v>
      </c>
      <c r="F1062" s="356">
        <v>2562</v>
      </c>
      <c r="G1062" s="358">
        <v>2563</v>
      </c>
      <c r="H1062" s="460">
        <v>2564</v>
      </c>
      <c r="I1062" s="460">
        <v>2565</v>
      </c>
      <c r="J1062" s="888" t="s">
        <v>1248</v>
      </c>
      <c r="K1062" s="356" t="s">
        <v>44</v>
      </c>
      <c r="L1062" s="359" t="s">
        <v>46</v>
      </c>
    </row>
    <row r="1063" spans="1:12" ht="18" x14ac:dyDescent="0.35">
      <c r="A1063" s="361"/>
      <c r="B1063" s="360"/>
      <c r="C1063" s="361"/>
      <c r="D1063" s="887"/>
      <c r="E1063" s="362" t="s">
        <v>14</v>
      </c>
      <c r="F1063" s="362" t="s">
        <v>14</v>
      </c>
      <c r="G1063" s="362" t="s">
        <v>14</v>
      </c>
      <c r="H1063" s="362" t="s">
        <v>14</v>
      </c>
      <c r="I1063" s="365" t="s">
        <v>14</v>
      </c>
      <c r="J1063" s="891"/>
      <c r="K1063" s="362"/>
      <c r="L1063" s="890"/>
    </row>
    <row r="1064" spans="1:12" ht="19.2" x14ac:dyDescent="0.35">
      <c r="A1064" s="142">
        <v>134</v>
      </c>
      <c r="B1064" s="27" t="s">
        <v>176</v>
      </c>
      <c r="C1064" s="37" t="s">
        <v>433</v>
      </c>
      <c r="D1064" s="55" t="s">
        <v>245</v>
      </c>
      <c r="E1064" s="127"/>
      <c r="F1064" s="132"/>
      <c r="G1064" s="132"/>
      <c r="H1064" s="170">
        <v>1200000</v>
      </c>
      <c r="I1064" s="765"/>
      <c r="J1064" s="27" t="s">
        <v>3120</v>
      </c>
      <c r="K1064" s="247" t="s">
        <v>1228</v>
      </c>
      <c r="L1064" s="51" t="s">
        <v>94</v>
      </c>
    </row>
    <row r="1065" spans="1:12" ht="18" x14ac:dyDescent="0.35">
      <c r="A1065" s="142"/>
      <c r="B1065" s="27" t="s">
        <v>3143</v>
      </c>
      <c r="C1065" s="37" t="s">
        <v>435</v>
      </c>
      <c r="D1065" s="55" t="s">
        <v>3145</v>
      </c>
      <c r="E1065" s="127"/>
      <c r="F1065" s="42"/>
      <c r="G1065" s="42"/>
      <c r="H1065" s="42" t="s">
        <v>118</v>
      </c>
      <c r="I1065" s="42"/>
      <c r="J1065" s="27" t="s">
        <v>3121</v>
      </c>
      <c r="K1065" s="112" t="s">
        <v>1229</v>
      </c>
      <c r="L1065" s="28"/>
    </row>
    <row r="1066" spans="1:12" ht="18" x14ac:dyDescent="0.35">
      <c r="A1066" s="142"/>
      <c r="B1066" s="27" t="s">
        <v>3144</v>
      </c>
      <c r="C1066" s="37" t="s">
        <v>437</v>
      </c>
      <c r="D1066" s="55" t="s">
        <v>117</v>
      </c>
      <c r="E1066" s="127"/>
      <c r="F1066" s="38"/>
      <c r="G1066" s="42"/>
      <c r="H1066" s="37"/>
      <c r="J1066" s="49" t="s">
        <v>3122</v>
      </c>
      <c r="K1066" s="112" t="s">
        <v>1230</v>
      </c>
      <c r="L1066" s="28"/>
    </row>
    <row r="1067" spans="1:12" ht="18" x14ac:dyDescent="0.35">
      <c r="A1067" s="216"/>
      <c r="B1067" s="46"/>
      <c r="C1067" s="39"/>
      <c r="D1067" s="59"/>
      <c r="E1067" s="144"/>
      <c r="F1067" s="43"/>
      <c r="G1067" s="43"/>
      <c r="H1067" s="39"/>
      <c r="I1067" s="31"/>
      <c r="J1067" s="50" t="s">
        <v>1670</v>
      </c>
      <c r="K1067" s="226" t="s">
        <v>1231</v>
      </c>
      <c r="L1067" s="32"/>
    </row>
    <row r="1068" spans="1:12" ht="19.2" x14ac:dyDescent="0.35">
      <c r="A1068" s="225">
        <v>135</v>
      </c>
      <c r="B1068" s="48" t="s">
        <v>333</v>
      </c>
      <c r="C1068" s="38" t="s">
        <v>106</v>
      </c>
      <c r="D1068" s="37" t="s">
        <v>289</v>
      </c>
      <c r="E1068" s="45"/>
      <c r="F1068" s="45">
        <v>450000</v>
      </c>
      <c r="G1068" s="27"/>
      <c r="H1068" s="49"/>
      <c r="I1068" s="45">
        <v>450000</v>
      </c>
      <c r="J1068" s="27" t="s">
        <v>3120</v>
      </c>
      <c r="K1068" s="247" t="s">
        <v>1228</v>
      </c>
      <c r="L1068" s="51" t="s">
        <v>94</v>
      </c>
    </row>
    <row r="1069" spans="1:12" ht="18" x14ac:dyDescent="0.35">
      <c r="A1069" s="225"/>
      <c r="B1069" s="48" t="s">
        <v>466</v>
      </c>
      <c r="C1069" s="38" t="s">
        <v>108</v>
      </c>
      <c r="D1069" s="160" t="s">
        <v>484</v>
      </c>
      <c r="E1069" s="42"/>
      <c r="F1069" s="42" t="s">
        <v>118</v>
      </c>
      <c r="G1069" s="27"/>
      <c r="H1069" s="49"/>
      <c r="I1069" s="42" t="s">
        <v>118</v>
      </c>
      <c r="J1069" s="27" t="s">
        <v>3121</v>
      </c>
      <c r="K1069" s="112" t="s">
        <v>1229</v>
      </c>
      <c r="L1069" s="28"/>
    </row>
    <row r="1070" spans="1:12" ht="18" x14ac:dyDescent="0.35">
      <c r="A1070" s="225"/>
      <c r="B1070" s="47" t="s">
        <v>467</v>
      </c>
      <c r="C1070" s="38"/>
      <c r="D1070" s="52"/>
      <c r="E1070" s="42"/>
      <c r="F1070" s="42"/>
      <c r="G1070" s="27"/>
      <c r="H1070" s="49"/>
      <c r="I1070" s="28"/>
      <c r="J1070" s="49" t="s">
        <v>3122</v>
      </c>
      <c r="K1070" s="112" t="s">
        <v>1230</v>
      </c>
      <c r="L1070" s="28"/>
    </row>
    <row r="1071" spans="1:12" ht="18" x14ac:dyDescent="0.35">
      <c r="A1071" s="283"/>
      <c r="B1071" s="162"/>
      <c r="C1071" s="43"/>
      <c r="D1071" s="56"/>
      <c r="E1071" s="44"/>
      <c r="F1071" s="46"/>
      <c r="G1071" s="50"/>
      <c r="H1071" s="46"/>
      <c r="I1071" s="32"/>
      <c r="J1071" s="50" t="s">
        <v>1670</v>
      </c>
      <c r="K1071" s="226" t="s">
        <v>1231</v>
      </c>
      <c r="L1071" s="32"/>
    </row>
    <row r="1072" spans="1:12" ht="19.2" x14ac:dyDescent="0.35">
      <c r="A1072" s="225">
        <v>136</v>
      </c>
      <c r="B1072" s="47" t="s">
        <v>138</v>
      </c>
      <c r="C1072" s="38" t="s">
        <v>106</v>
      </c>
      <c r="D1072" s="37" t="s">
        <v>289</v>
      </c>
      <c r="E1072" s="42"/>
      <c r="F1072" s="49"/>
      <c r="G1072" s="45">
        <v>450000</v>
      </c>
      <c r="H1072" s="49"/>
      <c r="I1072" s="28"/>
      <c r="J1072" s="27" t="s">
        <v>3120</v>
      </c>
      <c r="K1072" s="247" t="s">
        <v>1228</v>
      </c>
      <c r="L1072" s="51" t="s">
        <v>94</v>
      </c>
    </row>
    <row r="1073" spans="1:12" ht="18" x14ac:dyDescent="0.35">
      <c r="A1073" s="225"/>
      <c r="B1073" s="47" t="s">
        <v>468</v>
      </c>
      <c r="C1073" s="38" t="s">
        <v>108</v>
      </c>
      <c r="D1073" s="37" t="s">
        <v>484</v>
      </c>
      <c r="E1073" s="42"/>
      <c r="F1073" s="49"/>
      <c r="G1073" s="45" t="s">
        <v>118</v>
      </c>
      <c r="H1073" s="49"/>
      <c r="I1073" s="28"/>
      <c r="J1073" s="27" t="s">
        <v>3121</v>
      </c>
      <c r="K1073" s="112" t="s">
        <v>1229</v>
      </c>
      <c r="L1073" s="28"/>
    </row>
    <row r="1074" spans="1:12" ht="18" x14ac:dyDescent="0.35">
      <c r="A1074" s="225"/>
      <c r="B1074" s="38"/>
      <c r="C1074" s="38"/>
      <c r="D1074" s="37"/>
      <c r="E1074" s="42"/>
      <c r="F1074" s="49"/>
      <c r="G1074" s="45"/>
      <c r="H1074" s="49"/>
      <c r="I1074" s="28"/>
      <c r="J1074" s="49" t="s">
        <v>3122</v>
      </c>
      <c r="K1074" s="112" t="s">
        <v>1230</v>
      </c>
      <c r="L1074" s="28"/>
    </row>
    <row r="1075" spans="1:12" ht="18" x14ac:dyDescent="0.35">
      <c r="A1075" s="283"/>
      <c r="B1075" s="43"/>
      <c r="C1075" s="43"/>
      <c r="D1075" s="161"/>
      <c r="E1075" s="44"/>
      <c r="F1075" s="46"/>
      <c r="G1075" s="44"/>
      <c r="H1075" s="46"/>
      <c r="I1075" s="32"/>
      <c r="J1075" s="50" t="s">
        <v>1670</v>
      </c>
      <c r="K1075" s="226" t="s">
        <v>1231</v>
      </c>
      <c r="L1075" s="32"/>
    </row>
    <row r="1076" spans="1:12" ht="19.2" x14ac:dyDescent="0.35">
      <c r="A1076" s="225">
        <v>137</v>
      </c>
      <c r="B1076" s="38" t="s">
        <v>138</v>
      </c>
      <c r="C1076" s="38" t="s">
        <v>106</v>
      </c>
      <c r="D1076" s="37" t="s">
        <v>289</v>
      </c>
      <c r="E1076" s="42"/>
      <c r="F1076" s="49"/>
      <c r="G1076" s="45"/>
      <c r="H1076" s="45">
        <v>450000</v>
      </c>
      <c r="I1076" s="28"/>
      <c r="J1076" s="27" t="s">
        <v>3120</v>
      </c>
      <c r="K1076" s="247" t="s">
        <v>1228</v>
      </c>
      <c r="L1076" s="51" t="s">
        <v>94</v>
      </c>
    </row>
    <row r="1077" spans="1:12" ht="18" x14ac:dyDescent="0.35">
      <c r="A1077" s="225"/>
      <c r="B1077" s="38" t="s">
        <v>469</v>
      </c>
      <c r="C1077" s="38" t="s">
        <v>108</v>
      </c>
      <c r="D1077" s="160" t="s">
        <v>484</v>
      </c>
      <c r="E1077" s="42"/>
      <c r="F1077" s="49"/>
      <c r="G1077" s="42"/>
      <c r="H1077" s="42" t="s">
        <v>118</v>
      </c>
      <c r="I1077" s="28"/>
      <c r="J1077" s="27" t="s">
        <v>3121</v>
      </c>
      <c r="K1077" s="112" t="s">
        <v>1229</v>
      </c>
      <c r="L1077" s="28"/>
    </row>
    <row r="1078" spans="1:12" ht="18" x14ac:dyDescent="0.35">
      <c r="A1078" s="225"/>
      <c r="B1078" s="38"/>
      <c r="C1078" s="38"/>
      <c r="D1078" s="52"/>
      <c r="E1078" s="42"/>
      <c r="F1078" s="49"/>
      <c r="G1078" s="42"/>
      <c r="H1078" s="42"/>
      <c r="I1078" s="28"/>
      <c r="J1078" s="49" t="s">
        <v>3122</v>
      </c>
      <c r="K1078" s="112" t="s">
        <v>1230</v>
      </c>
      <c r="L1078" s="28"/>
    </row>
    <row r="1079" spans="1:12" ht="18" x14ac:dyDescent="0.35">
      <c r="A1079" s="283"/>
      <c r="B1079" s="43"/>
      <c r="C1079" s="43"/>
      <c r="D1079" s="56"/>
      <c r="E1079" s="44"/>
      <c r="F1079" s="46"/>
      <c r="G1079" s="50"/>
      <c r="H1079" s="46"/>
      <c r="I1079" s="32"/>
      <c r="J1079" s="226" t="s">
        <v>1670</v>
      </c>
      <c r="K1079" s="226" t="s">
        <v>1231</v>
      </c>
      <c r="L1079" s="32"/>
    </row>
    <row r="1080" spans="1:12" ht="18" x14ac:dyDescent="0.35">
      <c r="A1080" s="15"/>
      <c r="B1080" s="55"/>
      <c r="C1080" s="55"/>
      <c r="D1080" s="491"/>
      <c r="E1080" s="466"/>
      <c r="F1080" s="95"/>
      <c r="G1080" s="95"/>
      <c r="H1080" s="95"/>
      <c r="I1080" s="34"/>
      <c r="J1080" s="34"/>
      <c r="K1080" s="264"/>
      <c r="L1080" s="34"/>
    </row>
    <row r="1081" spans="1:12" ht="21" x14ac:dyDescent="0.4">
      <c r="A1081" s="15"/>
      <c r="B1081" s="55"/>
      <c r="C1081" s="55"/>
      <c r="D1081" s="491"/>
      <c r="E1081" s="466"/>
      <c r="F1081" s="541">
        <v>79</v>
      </c>
      <c r="G1081" s="95"/>
      <c r="H1081" s="95"/>
      <c r="I1081" s="34"/>
      <c r="J1081" s="34"/>
      <c r="K1081" s="264"/>
      <c r="L1081" s="34"/>
    </row>
    <row r="1082" spans="1:12" ht="21" x14ac:dyDescent="0.4">
      <c r="A1082" s="1334" t="s">
        <v>33</v>
      </c>
      <c r="B1082" s="1334"/>
      <c r="C1082" s="1334"/>
      <c r="D1082" s="1334"/>
      <c r="E1082" s="1334"/>
      <c r="F1082" s="1334"/>
      <c r="G1082" s="1334"/>
      <c r="H1082" s="1334"/>
      <c r="I1082" s="1334"/>
      <c r="J1082" s="1334"/>
      <c r="K1082" s="1334"/>
      <c r="L1082" s="1334"/>
    </row>
    <row r="1083" spans="1:12" ht="21" x14ac:dyDescent="0.4">
      <c r="A1083" s="1333" t="s">
        <v>34</v>
      </c>
      <c r="B1083" s="1333"/>
      <c r="C1083" s="1333"/>
      <c r="D1083" s="1333"/>
      <c r="E1083" s="1333"/>
      <c r="F1083" s="1333"/>
      <c r="G1083" s="1333"/>
      <c r="H1083" s="1333"/>
      <c r="I1083" s="1333"/>
      <c r="J1083" s="1333"/>
      <c r="K1083" s="1333"/>
      <c r="L1083" s="1333"/>
    </row>
    <row r="1084" spans="1:12" ht="21" x14ac:dyDescent="0.4">
      <c r="A1084" s="1333" t="s">
        <v>2</v>
      </c>
      <c r="B1084" s="1333"/>
      <c r="C1084" s="1333"/>
      <c r="D1084" s="1333"/>
      <c r="E1084" s="1333"/>
      <c r="F1084" s="1333"/>
      <c r="G1084" s="1333"/>
      <c r="H1084" s="1333"/>
      <c r="I1084" s="1333"/>
      <c r="J1084" s="1333"/>
      <c r="K1084" s="1333"/>
      <c r="L1084" s="1333"/>
    </row>
    <row r="1085" spans="1:12" ht="21" x14ac:dyDescent="0.4">
      <c r="A1085" s="1333" t="s">
        <v>3</v>
      </c>
      <c r="B1085" s="1333"/>
      <c r="C1085" s="1333"/>
      <c r="D1085" s="1333"/>
      <c r="E1085" s="1333"/>
      <c r="F1085" s="1333"/>
      <c r="G1085" s="1333"/>
      <c r="H1085" s="1333"/>
      <c r="I1085" s="1333"/>
      <c r="J1085" s="1333"/>
      <c r="K1085" s="1333"/>
      <c r="L1085" s="1333"/>
    </row>
    <row r="1086" spans="1:12" ht="21" x14ac:dyDescent="0.4">
      <c r="A1086" s="19" t="s">
        <v>35</v>
      </c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</row>
    <row r="1087" spans="1:12" ht="21" x14ac:dyDescent="0.4">
      <c r="A1087" s="19" t="s">
        <v>36</v>
      </c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</row>
    <row r="1088" spans="1:12" ht="21" x14ac:dyDescent="0.4">
      <c r="A1088" s="19"/>
      <c r="B1088" s="19" t="s">
        <v>37</v>
      </c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</row>
    <row r="1089" spans="1:12" ht="21" x14ac:dyDescent="0.4">
      <c r="A1089" s="19"/>
      <c r="B1089" s="19" t="s">
        <v>19</v>
      </c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</row>
    <row r="1090" spans="1:12" ht="18" x14ac:dyDescent="0.35">
      <c r="A1090" s="349" t="s">
        <v>38</v>
      </c>
      <c r="B1090" s="350" t="s">
        <v>7</v>
      </c>
      <c r="C1090" s="350" t="s">
        <v>39</v>
      </c>
      <c r="D1090" s="350" t="s">
        <v>57</v>
      </c>
      <c r="E1090" s="1331" t="s">
        <v>1244</v>
      </c>
      <c r="F1090" s="1332"/>
      <c r="G1090" s="1332"/>
      <c r="H1090" s="1332"/>
      <c r="I1090" s="351"/>
      <c r="J1090" s="352" t="s">
        <v>1245</v>
      </c>
      <c r="K1090" s="353" t="s">
        <v>1246</v>
      </c>
      <c r="L1090" s="350" t="s">
        <v>45</v>
      </c>
    </row>
    <row r="1091" spans="1:12" ht="18" x14ac:dyDescent="0.35">
      <c r="A1091" s="354"/>
      <c r="B1091" s="359"/>
      <c r="C1091" s="356"/>
      <c r="D1091" s="889" t="s">
        <v>1247</v>
      </c>
      <c r="E1091" s="356">
        <v>2561</v>
      </c>
      <c r="F1091" s="356">
        <v>2562</v>
      </c>
      <c r="G1091" s="358">
        <v>2563</v>
      </c>
      <c r="H1091" s="460">
        <v>2564</v>
      </c>
      <c r="I1091" s="460">
        <v>2565</v>
      </c>
      <c r="J1091" s="888" t="s">
        <v>1248</v>
      </c>
      <c r="K1091" s="356" t="s">
        <v>44</v>
      </c>
      <c r="L1091" s="359" t="s">
        <v>46</v>
      </c>
    </row>
    <row r="1092" spans="1:12" ht="18" x14ac:dyDescent="0.35">
      <c r="A1092" s="361"/>
      <c r="B1092" s="360"/>
      <c r="C1092" s="361"/>
      <c r="D1092" s="887"/>
      <c r="E1092" s="362" t="s">
        <v>14</v>
      </c>
      <c r="F1092" s="362" t="s">
        <v>14</v>
      </c>
      <c r="G1092" s="362" t="s">
        <v>14</v>
      </c>
      <c r="H1092" s="362" t="s">
        <v>14</v>
      </c>
      <c r="I1092" s="365" t="s">
        <v>14</v>
      </c>
      <c r="J1092" s="891"/>
      <c r="K1092" s="362"/>
      <c r="L1092" s="890"/>
    </row>
    <row r="1093" spans="1:12" ht="19.2" x14ac:dyDescent="0.35">
      <c r="A1093" s="228">
        <v>138</v>
      </c>
      <c r="B1093" s="490" t="s">
        <v>143</v>
      </c>
      <c r="C1093" s="38" t="s">
        <v>106</v>
      </c>
      <c r="D1093" s="37" t="s">
        <v>157</v>
      </c>
      <c r="E1093" s="61">
        <v>960000</v>
      </c>
      <c r="F1093" s="49"/>
      <c r="G1093" s="88">
        <v>960000</v>
      </c>
      <c r="H1093" s="49"/>
      <c r="I1093" s="28"/>
      <c r="J1093" s="27" t="s">
        <v>3120</v>
      </c>
      <c r="K1093" s="247" t="s">
        <v>1228</v>
      </c>
      <c r="L1093" s="51" t="s">
        <v>94</v>
      </c>
    </row>
    <row r="1094" spans="1:12" ht="18" x14ac:dyDescent="0.35">
      <c r="A1094" s="228"/>
      <c r="B1094" s="89" t="s">
        <v>470</v>
      </c>
      <c r="C1094" s="38" t="s">
        <v>108</v>
      </c>
      <c r="D1094" s="37" t="s">
        <v>117</v>
      </c>
      <c r="E1094" s="42" t="s">
        <v>118</v>
      </c>
      <c r="F1094" s="49"/>
      <c r="G1094" s="42" t="s">
        <v>118</v>
      </c>
      <c r="H1094" s="49"/>
      <c r="I1094" s="28"/>
      <c r="J1094" s="27" t="s">
        <v>3121</v>
      </c>
      <c r="K1094" s="112" t="s">
        <v>1229</v>
      </c>
      <c r="L1094" s="28"/>
    </row>
    <row r="1095" spans="1:12" ht="18" x14ac:dyDescent="0.35">
      <c r="A1095" s="228"/>
      <c r="B1095" s="490" t="s">
        <v>471</v>
      </c>
      <c r="C1095" s="38"/>
      <c r="D1095" s="37" t="s">
        <v>4172</v>
      </c>
      <c r="E1095" s="42"/>
      <c r="F1095" s="49"/>
      <c r="G1095" s="49"/>
      <c r="H1095" s="49"/>
      <c r="I1095" s="28"/>
      <c r="J1095" s="49" t="s">
        <v>3122</v>
      </c>
      <c r="K1095" s="112" t="s">
        <v>1230</v>
      </c>
      <c r="L1095" s="28"/>
    </row>
    <row r="1096" spans="1:12" ht="18" x14ac:dyDescent="0.35">
      <c r="A1096" s="229"/>
      <c r="B1096" s="492" t="s">
        <v>472</v>
      </c>
      <c r="C1096" s="43"/>
      <c r="D1096" s="56"/>
      <c r="E1096" s="44"/>
      <c r="F1096" s="46"/>
      <c r="G1096" s="46"/>
      <c r="H1096" s="46"/>
      <c r="I1096" s="32"/>
      <c r="J1096" s="50" t="s">
        <v>1670</v>
      </c>
      <c r="K1096" s="226" t="s">
        <v>1231</v>
      </c>
      <c r="L1096" s="32"/>
    </row>
    <row r="1097" spans="1:12" ht="19.2" x14ac:dyDescent="0.35">
      <c r="A1097" s="228">
        <v>139</v>
      </c>
      <c r="B1097" s="37" t="s">
        <v>114</v>
      </c>
      <c r="C1097" s="38" t="s">
        <v>106</v>
      </c>
      <c r="D1097" s="37" t="s">
        <v>157</v>
      </c>
      <c r="E1097" s="217">
        <v>2500000</v>
      </c>
      <c r="F1097" s="45"/>
      <c r="G1097" s="217">
        <v>2500000</v>
      </c>
      <c r="H1097" s="49"/>
      <c r="I1097" s="28"/>
      <c r="J1097" s="27" t="s">
        <v>3120</v>
      </c>
      <c r="K1097" s="247" t="s">
        <v>1228</v>
      </c>
      <c r="L1097" s="51" t="s">
        <v>94</v>
      </c>
    </row>
    <row r="1098" spans="1:12" ht="18" x14ac:dyDescent="0.35">
      <c r="A1098" s="228"/>
      <c r="B1098" s="37" t="s">
        <v>473</v>
      </c>
      <c r="C1098" s="38" t="s">
        <v>108</v>
      </c>
      <c r="D1098" s="37" t="s">
        <v>117</v>
      </c>
      <c r="E1098" s="42" t="s">
        <v>118</v>
      </c>
      <c r="F1098" s="42"/>
      <c r="G1098" s="42" t="s">
        <v>118</v>
      </c>
      <c r="H1098" s="49"/>
      <c r="I1098" s="28"/>
      <c r="J1098" s="27" t="s">
        <v>3121</v>
      </c>
      <c r="K1098" s="112" t="s">
        <v>1229</v>
      </c>
      <c r="L1098" s="28"/>
    </row>
    <row r="1099" spans="1:12" ht="18" x14ac:dyDescent="0.35">
      <c r="A1099" s="228"/>
      <c r="B1099" s="38" t="s">
        <v>472</v>
      </c>
      <c r="C1099" s="38"/>
      <c r="D1099" s="37" t="s">
        <v>4173</v>
      </c>
      <c r="E1099" s="42"/>
      <c r="F1099" s="42"/>
      <c r="G1099" s="49"/>
      <c r="H1099" s="49"/>
      <c r="I1099" s="28"/>
      <c r="J1099" s="49" t="s">
        <v>3122</v>
      </c>
      <c r="K1099" s="112" t="s">
        <v>1230</v>
      </c>
      <c r="L1099" s="28"/>
    </row>
    <row r="1100" spans="1:12" ht="18" x14ac:dyDescent="0.35">
      <c r="A1100" s="228"/>
      <c r="B1100" s="38"/>
      <c r="C1100" s="38"/>
      <c r="D1100" s="37"/>
      <c r="E1100" s="42"/>
      <c r="F1100" s="42"/>
      <c r="G1100" s="49"/>
      <c r="H1100" s="49"/>
      <c r="I1100" s="28"/>
      <c r="J1100" s="27" t="s">
        <v>1670</v>
      </c>
      <c r="K1100" s="112" t="s">
        <v>1231</v>
      </c>
      <c r="L1100" s="28"/>
    </row>
    <row r="1101" spans="1:12" ht="18" x14ac:dyDescent="0.35">
      <c r="A1101" s="229"/>
      <c r="B1101" s="43"/>
      <c r="C1101" s="43"/>
      <c r="D1101" s="39"/>
      <c r="E1101" s="44"/>
      <c r="F1101" s="44"/>
      <c r="G1101" s="46"/>
      <c r="H1101" s="46"/>
      <c r="I1101" s="121"/>
      <c r="J1101" s="920"/>
      <c r="K1101" s="226"/>
      <c r="L1101" s="32"/>
    </row>
    <row r="1102" spans="1:12" ht="19.2" x14ac:dyDescent="0.35">
      <c r="A1102" s="334">
        <v>140</v>
      </c>
      <c r="B1102" s="36" t="s">
        <v>138</v>
      </c>
      <c r="C1102" s="36" t="s">
        <v>106</v>
      </c>
      <c r="D1102" s="36" t="s">
        <v>2016</v>
      </c>
      <c r="E1102" s="586">
        <v>250000</v>
      </c>
      <c r="F1102" s="586">
        <v>250000</v>
      </c>
      <c r="G1102" s="60">
        <v>250000</v>
      </c>
      <c r="H1102" s="79"/>
      <c r="I1102" s="33"/>
      <c r="J1102" s="27" t="s">
        <v>3120</v>
      </c>
      <c r="K1102" s="247" t="s">
        <v>1228</v>
      </c>
      <c r="L1102" s="51" t="s">
        <v>94</v>
      </c>
    </row>
    <row r="1103" spans="1:12" ht="18" x14ac:dyDescent="0.35">
      <c r="A1103" s="225"/>
      <c r="B1103" s="37" t="s">
        <v>2015</v>
      </c>
      <c r="C1103" s="37" t="s">
        <v>108</v>
      </c>
      <c r="D1103" s="48" t="s">
        <v>2017</v>
      </c>
      <c r="E1103" s="54" t="s">
        <v>118</v>
      </c>
      <c r="F1103" s="54" t="s">
        <v>118</v>
      </c>
      <c r="G1103" s="54" t="s">
        <v>118</v>
      </c>
      <c r="H1103" s="27"/>
      <c r="I1103" s="28"/>
      <c r="J1103" s="27" t="s">
        <v>3121</v>
      </c>
      <c r="K1103" s="80" t="s">
        <v>1229</v>
      </c>
      <c r="L1103" s="28"/>
    </row>
    <row r="1104" spans="1:12" ht="18" x14ac:dyDescent="0.35">
      <c r="A1104" s="225"/>
      <c r="B1104" s="37" t="s">
        <v>501</v>
      </c>
      <c r="C1104" s="37"/>
      <c r="D1104" s="37"/>
      <c r="E1104" s="54"/>
      <c r="F1104" s="54"/>
      <c r="G1104" s="27"/>
      <c r="H1104" s="27"/>
      <c r="I1104" s="28"/>
      <c r="J1104" s="49" t="s">
        <v>3122</v>
      </c>
      <c r="K1104" s="80" t="s">
        <v>1230</v>
      </c>
      <c r="L1104" s="28"/>
    </row>
    <row r="1105" spans="1:12" ht="18" x14ac:dyDescent="0.35">
      <c r="A1105" s="225"/>
      <c r="B1105" s="37"/>
      <c r="C1105" s="37"/>
      <c r="D1105" s="37"/>
      <c r="E1105" s="54"/>
      <c r="F1105" s="54"/>
      <c r="G1105" s="27"/>
      <c r="H1105" s="27"/>
      <c r="I1105" s="28"/>
      <c r="J1105" s="27" t="s">
        <v>1670</v>
      </c>
      <c r="K1105" s="80" t="s">
        <v>1231</v>
      </c>
      <c r="L1105" s="28"/>
    </row>
    <row r="1106" spans="1:12" ht="18" x14ac:dyDescent="0.35">
      <c r="A1106" s="283"/>
      <c r="B1106" s="39"/>
      <c r="C1106" s="39"/>
      <c r="D1106" s="39"/>
      <c r="E1106" s="58"/>
      <c r="F1106" s="58"/>
      <c r="G1106" s="50"/>
      <c r="H1106" s="50"/>
      <c r="I1106" s="121"/>
      <c r="J1106" s="32"/>
      <c r="K1106" s="226"/>
      <c r="L1106" s="32"/>
    </row>
    <row r="1107" spans="1:12" ht="18" x14ac:dyDescent="0.35">
      <c r="A1107" s="15"/>
      <c r="B1107" s="55"/>
      <c r="C1107" s="55"/>
      <c r="D1107" s="55"/>
      <c r="E1107" s="466"/>
      <c r="F1107" s="466"/>
      <c r="G1107" s="95"/>
      <c r="H1107" s="95"/>
      <c r="I1107" s="34"/>
      <c r="J1107" s="34"/>
      <c r="K1107" s="264"/>
      <c r="L1107" s="34"/>
    </row>
    <row r="1108" spans="1:12" ht="21" x14ac:dyDescent="0.4">
      <c r="A1108" s="15"/>
      <c r="B1108" s="55"/>
      <c r="C1108" s="55"/>
      <c r="D1108" s="55"/>
      <c r="E1108" s="466"/>
      <c r="F1108" s="919">
        <v>80</v>
      </c>
      <c r="G1108" s="95"/>
      <c r="H1108" s="95"/>
      <c r="I1108" s="34"/>
      <c r="J1108" s="34"/>
      <c r="K1108" s="264"/>
      <c r="L1108" s="34"/>
    </row>
    <row r="1109" spans="1:12" ht="18" x14ac:dyDescent="0.35">
      <c r="A1109" s="15"/>
      <c r="B1109" s="55"/>
      <c r="C1109" s="55"/>
      <c r="D1109" s="55"/>
      <c r="E1109" s="466"/>
      <c r="F1109" s="466"/>
      <c r="G1109" s="95"/>
      <c r="H1109" s="95"/>
      <c r="I1109" s="34"/>
      <c r="J1109" s="34"/>
      <c r="K1109" s="264"/>
      <c r="L1109" s="34"/>
    </row>
    <row r="1110" spans="1:12" ht="21" x14ac:dyDescent="0.4">
      <c r="A1110" s="15"/>
      <c r="B1110" s="55"/>
      <c r="C1110" s="55"/>
      <c r="D1110" s="55"/>
      <c r="E1110" s="466"/>
      <c r="F1110" s="919"/>
      <c r="G1110" s="95"/>
      <c r="H1110" s="95"/>
      <c r="I1110" s="34"/>
      <c r="J1110" s="34"/>
      <c r="K1110" s="264"/>
      <c r="L1110" s="34"/>
    </row>
    <row r="1111" spans="1:12" ht="21" x14ac:dyDescent="0.4">
      <c r="A1111" s="1334" t="s">
        <v>33</v>
      </c>
      <c r="B1111" s="1334"/>
      <c r="C1111" s="1334"/>
      <c r="D1111" s="1334"/>
      <c r="E1111" s="1334"/>
      <c r="F1111" s="1334"/>
      <c r="G1111" s="1334"/>
      <c r="H1111" s="1334"/>
      <c r="I1111" s="1334"/>
      <c r="J1111" s="1334"/>
      <c r="K1111" s="1334"/>
      <c r="L1111" s="1334"/>
    </row>
    <row r="1112" spans="1:12" ht="21" x14ac:dyDescent="0.4">
      <c r="A1112" s="1333" t="s">
        <v>34</v>
      </c>
      <c r="B1112" s="1333"/>
      <c r="C1112" s="1333"/>
      <c r="D1112" s="1333"/>
      <c r="E1112" s="1333"/>
      <c r="F1112" s="1333"/>
      <c r="G1112" s="1333"/>
      <c r="H1112" s="1333"/>
      <c r="I1112" s="1333"/>
      <c r="J1112" s="1333"/>
      <c r="K1112" s="1333"/>
      <c r="L1112" s="1333"/>
    </row>
    <row r="1113" spans="1:12" ht="21" x14ac:dyDescent="0.4">
      <c r="A1113" s="1333" t="s">
        <v>2</v>
      </c>
      <c r="B1113" s="1333"/>
      <c r="C1113" s="1333"/>
      <c r="D1113" s="1333"/>
      <c r="E1113" s="1333"/>
      <c r="F1113" s="1333"/>
      <c r="G1113" s="1333"/>
      <c r="H1113" s="1333"/>
      <c r="I1113" s="1333"/>
      <c r="J1113" s="1333"/>
      <c r="K1113" s="1333"/>
      <c r="L1113" s="1333"/>
    </row>
    <row r="1114" spans="1:12" ht="21" x14ac:dyDescent="0.4">
      <c r="A1114" s="1333" t="s">
        <v>3</v>
      </c>
      <c r="B1114" s="1333"/>
      <c r="C1114" s="1333"/>
      <c r="D1114" s="1333"/>
      <c r="E1114" s="1333"/>
      <c r="F1114" s="1333"/>
      <c r="G1114" s="1333"/>
      <c r="H1114" s="1333"/>
      <c r="I1114" s="1333"/>
      <c r="J1114" s="1333"/>
      <c r="K1114" s="1333"/>
      <c r="L1114" s="1333"/>
    </row>
    <row r="1115" spans="1:12" ht="21" x14ac:dyDescent="0.4">
      <c r="A1115" s="19" t="s">
        <v>35</v>
      </c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</row>
    <row r="1116" spans="1:12" ht="21" x14ac:dyDescent="0.4">
      <c r="A1116" s="19" t="s">
        <v>36</v>
      </c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</row>
    <row r="1117" spans="1:12" ht="21" x14ac:dyDescent="0.4">
      <c r="A1117" s="19"/>
      <c r="B1117" s="19" t="s">
        <v>37</v>
      </c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</row>
    <row r="1118" spans="1:12" ht="21" x14ac:dyDescent="0.4">
      <c r="A1118" s="19"/>
      <c r="B1118" s="19" t="s">
        <v>19</v>
      </c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</row>
    <row r="1119" spans="1:12" ht="18" x14ac:dyDescent="0.35">
      <c r="A1119" s="349" t="s">
        <v>38</v>
      </c>
      <c r="B1119" s="350" t="s">
        <v>7</v>
      </c>
      <c r="C1119" s="350" t="s">
        <v>39</v>
      </c>
      <c r="D1119" s="350" t="s">
        <v>57</v>
      </c>
      <c r="E1119" s="1331" t="s">
        <v>1244</v>
      </c>
      <c r="F1119" s="1332"/>
      <c r="G1119" s="1332"/>
      <c r="H1119" s="1332"/>
      <c r="I1119" s="351"/>
      <c r="J1119" s="352" t="s">
        <v>1245</v>
      </c>
      <c r="K1119" s="353" t="s">
        <v>1246</v>
      </c>
      <c r="L1119" s="350" t="s">
        <v>45</v>
      </c>
    </row>
    <row r="1120" spans="1:12" ht="18" x14ac:dyDescent="0.35">
      <c r="A1120" s="354"/>
      <c r="B1120" s="359"/>
      <c r="C1120" s="356"/>
      <c r="D1120" s="889" t="s">
        <v>1247</v>
      </c>
      <c r="E1120" s="356">
        <v>2561</v>
      </c>
      <c r="F1120" s="356">
        <v>2562</v>
      </c>
      <c r="G1120" s="358">
        <v>2563</v>
      </c>
      <c r="H1120" s="460">
        <v>2564</v>
      </c>
      <c r="I1120" s="460">
        <v>2565</v>
      </c>
      <c r="J1120" s="888" t="s">
        <v>1248</v>
      </c>
      <c r="K1120" s="356" t="s">
        <v>44</v>
      </c>
      <c r="L1120" s="359" t="s">
        <v>46</v>
      </c>
    </row>
    <row r="1121" spans="1:12" ht="18" x14ac:dyDescent="0.35">
      <c r="A1121" s="361"/>
      <c r="B1121" s="360"/>
      <c r="C1121" s="361"/>
      <c r="D1121" s="887"/>
      <c r="E1121" s="362" t="s">
        <v>14</v>
      </c>
      <c r="F1121" s="362" t="s">
        <v>14</v>
      </c>
      <c r="G1121" s="362" t="s">
        <v>14</v>
      </c>
      <c r="H1121" s="362" t="s">
        <v>14</v>
      </c>
      <c r="I1121" s="365" t="s">
        <v>14</v>
      </c>
      <c r="J1121" s="891"/>
      <c r="K1121" s="362"/>
      <c r="L1121" s="890"/>
    </row>
    <row r="1122" spans="1:12" ht="19.2" x14ac:dyDescent="0.35">
      <c r="A1122" s="225">
        <v>141</v>
      </c>
      <c r="B1122" s="47" t="s">
        <v>191</v>
      </c>
      <c r="C1122" s="38" t="s">
        <v>106</v>
      </c>
      <c r="D1122" s="52" t="s">
        <v>405</v>
      </c>
      <c r="E1122" s="139">
        <v>6000000</v>
      </c>
      <c r="F1122" s="88"/>
      <c r="G1122" s="27"/>
      <c r="H1122" s="139">
        <v>6000000</v>
      </c>
      <c r="I1122" s="33"/>
      <c r="J1122" s="27" t="s">
        <v>3120</v>
      </c>
      <c r="K1122" s="247" t="s">
        <v>1228</v>
      </c>
      <c r="L1122" s="51" t="s">
        <v>94</v>
      </c>
    </row>
    <row r="1123" spans="1:12" ht="18" x14ac:dyDescent="0.35">
      <c r="A1123" s="225"/>
      <c r="B1123" s="47" t="s">
        <v>470</v>
      </c>
      <c r="C1123" s="38" t="s">
        <v>108</v>
      </c>
      <c r="D1123" s="52" t="s">
        <v>239</v>
      </c>
      <c r="E1123" s="42" t="s">
        <v>118</v>
      </c>
      <c r="F1123" s="42"/>
      <c r="G1123" s="27"/>
      <c r="H1123" s="42" t="s">
        <v>118</v>
      </c>
      <c r="I1123" s="28"/>
      <c r="J1123" s="27" t="s">
        <v>3121</v>
      </c>
      <c r="K1123" s="80" t="s">
        <v>1229</v>
      </c>
      <c r="L1123" s="28"/>
    </row>
    <row r="1124" spans="1:12" ht="18" x14ac:dyDescent="0.35">
      <c r="A1124" s="225"/>
      <c r="B1124" s="38" t="s">
        <v>474</v>
      </c>
      <c r="C1124" s="38"/>
      <c r="D1124" s="52" t="s">
        <v>475</v>
      </c>
      <c r="E1124" s="42" t="s">
        <v>404</v>
      </c>
      <c r="F1124" s="42"/>
      <c r="G1124" s="27"/>
      <c r="H1124" s="42" t="s">
        <v>404</v>
      </c>
      <c r="I1124" s="28"/>
      <c r="J1124" s="49" t="s">
        <v>3122</v>
      </c>
      <c r="K1124" s="80" t="s">
        <v>1230</v>
      </c>
      <c r="L1124" s="28"/>
    </row>
    <row r="1125" spans="1:12" ht="18" x14ac:dyDescent="0.35">
      <c r="A1125" s="283"/>
      <c r="B1125" s="43"/>
      <c r="C1125" s="43"/>
      <c r="D1125" s="164"/>
      <c r="E1125" s="44"/>
      <c r="F1125" s="44"/>
      <c r="G1125" s="50"/>
      <c r="H1125" s="46"/>
      <c r="I1125" s="32"/>
      <c r="J1125" s="50" t="s">
        <v>1670</v>
      </c>
      <c r="K1125" s="226" t="s">
        <v>1231</v>
      </c>
      <c r="L1125" s="32"/>
    </row>
    <row r="1126" spans="1:12" ht="19.2" x14ac:dyDescent="0.35">
      <c r="A1126" s="225">
        <v>142</v>
      </c>
      <c r="B1126" s="47" t="s">
        <v>138</v>
      </c>
      <c r="C1126" s="38" t="s">
        <v>106</v>
      </c>
      <c r="D1126" s="65" t="s">
        <v>482</v>
      </c>
      <c r="E1126" s="88"/>
      <c r="F1126" s="61">
        <v>300000</v>
      </c>
      <c r="G1126" s="88">
        <v>300000</v>
      </c>
      <c r="H1126" s="27"/>
      <c r="I1126" s="28"/>
      <c r="J1126" s="27" t="s">
        <v>3120</v>
      </c>
      <c r="K1126" s="247" t="s">
        <v>1228</v>
      </c>
      <c r="L1126" s="51" t="s">
        <v>94</v>
      </c>
    </row>
    <row r="1127" spans="1:12" ht="18" x14ac:dyDescent="0.35">
      <c r="A1127" s="225"/>
      <c r="B1127" s="38" t="s">
        <v>483</v>
      </c>
      <c r="C1127" s="38" t="s">
        <v>108</v>
      </c>
      <c r="D1127" s="52" t="s">
        <v>484</v>
      </c>
      <c r="E1127" s="42"/>
      <c r="F1127" s="42" t="s">
        <v>118</v>
      </c>
      <c r="G1127" s="42" t="s">
        <v>118</v>
      </c>
      <c r="H1127" s="27"/>
      <c r="I1127" s="28"/>
      <c r="J1127" s="27" t="s">
        <v>3121</v>
      </c>
      <c r="K1127" s="80" t="s">
        <v>1229</v>
      </c>
      <c r="L1127" s="28"/>
    </row>
    <row r="1128" spans="1:12" ht="18" x14ac:dyDescent="0.35">
      <c r="A1128" s="225"/>
      <c r="B1128" s="38" t="s">
        <v>485</v>
      </c>
      <c r="C1128" s="38"/>
      <c r="D1128" s="52"/>
      <c r="E1128" s="42"/>
      <c r="F1128" s="42"/>
      <c r="G1128" s="42"/>
      <c r="H1128" s="27"/>
      <c r="I1128" s="28"/>
      <c r="J1128" s="49" t="s">
        <v>3122</v>
      </c>
      <c r="K1128" s="80" t="s">
        <v>1230</v>
      </c>
      <c r="L1128" s="28"/>
    </row>
    <row r="1129" spans="1:12" ht="18" x14ac:dyDescent="0.35">
      <c r="A1129" s="283"/>
      <c r="B1129" s="43"/>
      <c r="C1129" s="43"/>
      <c r="D1129" s="43"/>
      <c r="E1129" s="46"/>
      <c r="F1129" s="50"/>
      <c r="G1129" s="50"/>
      <c r="H1129" s="50"/>
      <c r="I1129" s="32"/>
      <c r="J1129" s="50" t="s">
        <v>1670</v>
      </c>
      <c r="K1129" s="226" t="s">
        <v>1231</v>
      </c>
      <c r="L1129" s="32"/>
    </row>
    <row r="1130" spans="1:12" ht="19.2" x14ac:dyDescent="0.35">
      <c r="A1130" s="225">
        <v>143</v>
      </c>
      <c r="B1130" s="37" t="s">
        <v>135</v>
      </c>
      <c r="C1130" s="38" t="s">
        <v>106</v>
      </c>
      <c r="D1130" s="48" t="s">
        <v>371</v>
      </c>
      <c r="E1130" s="45"/>
      <c r="F1130" s="217">
        <v>2200000</v>
      </c>
      <c r="G1130" s="217">
        <v>2200000</v>
      </c>
      <c r="H1130" s="45">
        <v>2200000</v>
      </c>
      <c r="I1130" s="28"/>
      <c r="J1130" s="27" t="s">
        <v>3120</v>
      </c>
      <c r="K1130" s="247" t="s">
        <v>1228</v>
      </c>
      <c r="L1130" s="51" t="s">
        <v>94</v>
      </c>
    </row>
    <row r="1131" spans="1:12" ht="18" x14ac:dyDescent="0.35">
      <c r="A1131" s="225"/>
      <c r="B1131" s="48" t="s">
        <v>476</v>
      </c>
      <c r="C1131" s="38" t="s">
        <v>108</v>
      </c>
      <c r="D1131" s="37" t="s">
        <v>117</v>
      </c>
      <c r="E1131" s="42"/>
      <c r="F1131" s="42" t="s">
        <v>118</v>
      </c>
      <c r="G1131" s="42" t="s">
        <v>118</v>
      </c>
      <c r="H1131" s="42" t="s">
        <v>118</v>
      </c>
      <c r="I1131" s="28"/>
      <c r="J1131" s="27" t="s">
        <v>3121</v>
      </c>
      <c r="K1131" s="80" t="s">
        <v>1229</v>
      </c>
      <c r="L1131" s="28"/>
    </row>
    <row r="1132" spans="1:12" ht="18" x14ac:dyDescent="0.35">
      <c r="A1132" s="225"/>
      <c r="B1132" s="38" t="s">
        <v>477</v>
      </c>
      <c r="C1132" s="38"/>
      <c r="D1132" s="38" t="s">
        <v>4174</v>
      </c>
      <c r="E1132" s="37"/>
      <c r="F1132" s="38"/>
      <c r="G1132" s="38"/>
      <c r="H1132" s="38"/>
      <c r="I1132" s="28"/>
      <c r="J1132" s="27" t="s">
        <v>3122</v>
      </c>
      <c r="K1132" s="80" t="s">
        <v>1230</v>
      </c>
      <c r="L1132" s="28"/>
    </row>
    <row r="1133" spans="1:12" ht="18" x14ac:dyDescent="0.35">
      <c r="A1133" s="283"/>
      <c r="B1133" s="43"/>
      <c r="C1133" s="43"/>
      <c r="D1133" s="43"/>
      <c r="E1133" s="58"/>
      <c r="F1133" s="50"/>
      <c r="G1133" s="17"/>
      <c r="H1133" s="46" t="s">
        <v>1243</v>
      </c>
      <c r="I1133" s="32"/>
      <c r="J1133" s="50" t="s">
        <v>1670</v>
      </c>
      <c r="K1133" s="226" t="s">
        <v>1231</v>
      </c>
      <c r="L1133" s="32"/>
    </row>
    <row r="1134" spans="1:12" ht="19.2" x14ac:dyDescent="0.35">
      <c r="A1134" s="225">
        <v>144</v>
      </c>
      <c r="B1134" s="47" t="s">
        <v>919</v>
      </c>
      <c r="C1134" s="38" t="s">
        <v>106</v>
      </c>
      <c r="D1134" s="37" t="s">
        <v>920</v>
      </c>
      <c r="E1134" s="127"/>
      <c r="F1134" s="45">
        <v>150000</v>
      </c>
      <c r="G1134" s="45"/>
      <c r="H1134" s="45">
        <v>150000</v>
      </c>
      <c r="I1134" s="28"/>
      <c r="J1134" s="27" t="s">
        <v>3120</v>
      </c>
      <c r="K1134" s="247" t="s">
        <v>1228</v>
      </c>
      <c r="L1134" s="51" t="s">
        <v>94</v>
      </c>
    </row>
    <row r="1135" spans="1:12" ht="18" x14ac:dyDescent="0.35">
      <c r="A1135" s="112"/>
      <c r="B1135" s="37" t="s">
        <v>921</v>
      </c>
      <c r="C1135" s="38" t="s">
        <v>108</v>
      </c>
      <c r="D1135" s="38" t="s">
        <v>922</v>
      </c>
      <c r="E1135" s="42"/>
      <c r="F1135" s="42" t="s">
        <v>118</v>
      </c>
      <c r="G1135" s="42"/>
      <c r="H1135" s="42" t="s">
        <v>118</v>
      </c>
      <c r="I1135" s="28"/>
      <c r="J1135" s="27" t="s">
        <v>3121</v>
      </c>
      <c r="K1135" s="80" t="s">
        <v>1229</v>
      </c>
      <c r="L1135" s="28"/>
    </row>
    <row r="1136" spans="1:12" ht="18" x14ac:dyDescent="0.35">
      <c r="A1136" s="112"/>
      <c r="B1136" s="37" t="s">
        <v>923</v>
      </c>
      <c r="C1136" s="38"/>
      <c r="D1136" s="47" t="s">
        <v>516</v>
      </c>
      <c r="E1136" s="42"/>
      <c r="F1136" s="42"/>
      <c r="G1136" s="49"/>
      <c r="H1136" s="27"/>
      <c r="I1136" s="28"/>
      <c r="J1136" s="49" t="s">
        <v>3122</v>
      </c>
      <c r="K1136" s="80" t="s">
        <v>1230</v>
      </c>
      <c r="L1136" s="28"/>
    </row>
    <row r="1137" spans="1:12" ht="18" x14ac:dyDescent="0.35">
      <c r="A1137" s="226"/>
      <c r="B1137" s="39"/>
      <c r="C1137" s="39"/>
      <c r="D1137" s="162" t="s">
        <v>517</v>
      </c>
      <c r="E1137" s="44"/>
      <c r="F1137" s="44"/>
      <c r="G1137" s="46"/>
      <c r="H1137" s="50"/>
      <c r="I1137" s="32"/>
      <c r="J1137" s="226" t="s">
        <v>1670</v>
      </c>
      <c r="K1137" s="226" t="s">
        <v>1231</v>
      </c>
      <c r="L1137" s="32"/>
    </row>
    <row r="1138" spans="1:12" ht="18" x14ac:dyDescent="0.35">
      <c r="A1138" s="15"/>
      <c r="B1138" s="55"/>
      <c r="C1138" s="55"/>
      <c r="D1138" s="55"/>
      <c r="E1138" s="466"/>
      <c r="F1138" s="95"/>
      <c r="G1138" s="95"/>
      <c r="H1138" s="95"/>
      <c r="I1138" s="34"/>
      <c r="J1138" s="34"/>
      <c r="K1138" s="264"/>
      <c r="L1138" s="34"/>
    </row>
    <row r="1139" spans="1:12" ht="21" x14ac:dyDescent="0.4">
      <c r="A1139" s="15"/>
      <c r="B1139" s="55"/>
      <c r="C1139" s="55"/>
      <c r="D1139" s="55"/>
      <c r="E1139" s="466"/>
      <c r="F1139" s="541">
        <v>81</v>
      </c>
      <c r="G1139" s="95"/>
      <c r="H1139" s="95"/>
      <c r="I1139" s="34"/>
      <c r="J1139" s="34"/>
      <c r="K1139" s="264"/>
      <c r="L1139" s="34"/>
    </row>
    <row r="1140" spans="1:12" ht="21" x14ac:dyDescent="0.4">
      <c r="A1140" s="1334" t="s">
        <v>33</v>
      </c>
      <c r="B1140" s="1334"/>
      <c r="C1140" s="1334"/>
      <c r="D1140" s="1334"/>
      <c r="E1140" s="1334"/>
      <c r="F1140" s="1334"/>
      <c r="G1140" s="1334"/>
      <c r="H1140" s="1334"/>
      <c r="I1140" s="1334"/>
      <c r="J1140" s="1334"/>
      <c r="K1140" s="1334"/>
      <c r="L1140" s="1334"/>
    </row>
    <row r="1141" spans="1:12" ht="21" x14ac:dyDescent="0.4">
      <c r="A1141" s="1333" t="s">
        <v>34</v>
      </c>
      <c r="B1141" s="1333"/>
      <c r="C1141" s="1333"/>
      <c r="D1141" s="1333"/>
      <c r="E1141" s="1333"/>
      <c r="F1141" s="1333"/>
      <c r="G1141" s="1333"/>
      <c r="H1141" s="1333"/>
      <c r="I1141" s="1333"/>
      <c r="J1141" s="1333"/>
      <c r="K1141" s="1333"/>
      <c r="L1141" s="1333"/>
    </row>
    <row r="1142" spans="1:12" ht="21" x14ac:dyDescent="0.4">
      <c r="A1142" s="1333" t="s">
        <v>2</v>
      </c>
      <c r="B1142" s="1333"/>
      <c r="C1142" s="1333"/>
      <c r="D1142" s="1333"/>
      <c r="E1142" s="1333"/>
      <c r="F1142" s="1333"/>
      <c r="G1142" s="1333"/>
      <c r="H1142" s="1333"/>
      <c r="I1142" s="1333"/>
      <c r="J1142" s="1333"/>
      <c r="K1142" s="1333"/>
      <c r="L1142" s="1333"/>
    </row>
    <row r="1143" spans="1:12" ht="21" x14ac:dyDescent="0.4">
      <c r="A1143" s="1333" t="s">
        <v>3</v>
      </c>
      <c r="B1143" s="1333"/>
      <c r="C1143" s="1333"/>
      <c r="D1143" s="1333"/>
      <c r="E1143" s="1333"/>
      <c r="F1143" s="1333"/>
      <c r="G1143" s="1333"/>
      <c r="H1143" s="1333"/>
      <c r="I1143" s="1333"/>
      <c r="J1143" s="1333"/>
      <c r="K1143" s="1333"/>
      <c r="L1143" s="1333"/>
    </row>
    <row r="1144" spans="1:12" ht="21" x14ac:dyDescent="0.4">
      <c r="A1144" s="19" t="s">
        <v>35</v>
      </c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</row>
    <row r="1145" spans="1:12" ht="21" x14ac:dyDescent="0.4">
      <c r="A1145" s="19" t="s">
        <v>36</v>
      </c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</row>
    <row r="1146" spans="1:12" ht="21" x14ac:dyDescent="0.4">
      <c r="A1146" s="19"/>
      <c r="B1146" s="19" t="s">
        <v>37</v>
      </c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</row>
    <row r="1147" spans="1:12" ht="21" x14ac:dyDescent="0.4">
      <c r="A1147" s="19"/>
      <c r="B1147" s="19" t="s">
        <v>19</v>
      </c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</row>
    <row r="1148" spans="1:12" ht="18" x14ac:dyDescent="0.35">
      <c r="A1148" s="349" t="s">
        <v>38</v>
      </c>
      <c r="B1148" s="350" t="s">
        <v>7</v>
      </c>
      <c r="C1148" s="350" t="s">
        <v>39</v>
      </c>
      <c r="D1148" s="350" t="s">
        <v>57</v>
      </c>
      <c r="E1148" s="1331" t="s">
        <v>1244</v>
      </c>
      <c r="F1148" s="1332"/>
      <c r="G1148" s="1332"/>
      <c r="H1148" s="1332"/>
      <c r="I1148" s="351"/>
      <c r="J1148" s="352" t="s">
        <v>1245</v>
      </c>
      <c r="K1148" s="353" t="s">
        <v>1246</v>
      </c>
      <c r="L1148" s="350" t="s">
        <v>45</v>
      </c>
    </row>
    <row r="1149" spans="1:12" ht="18" x14ac:dyDescent="0.35">
      <c r="A1149" s="354"/>
      <c r="B1149" s="359"/>
      <c r="C1149" s="356"/>
      <c r="D1149" s="889" t="s">
        <v>1247</v>
      </c>
      <c r="E1149" s="356">
        <v>2561</v>
      </c>
      <c r="F1149" s="356">
        <v>2562</v>
      </c>
      <c r="G1149" s="358">
        <v>2563</v>
      </c>
      <c r="H1149" s="460">
        <v>2564</v>
      </c>
      <c r="I1149" s="460">
        <v>2565</v>
      </c>
      <c r="J1149" s="888" t="s">
        <v>1248</v>
      </c>
      <c r="K1149" s="356" t="s">
        <v>44</v>
      </c>
      <c r="L1149" s="359" t="s">
        <v>46</v>
      </c>
    </row>
    <row r="1150" spans="1:12" ht="18" x14ac:dyDescent="0.35">
      <c r="A1150" s="361"/>
      <c r="B1150" s="360"/>
      <c r="C1150" s="361"/>
      <c r="D1150" s="887"/>
      <c r="E1150" s="362" t="s">
        <v>14</v>
      </c>
      <c r="F1150" s="362" t="s">
        <v>14</v>
      </c>
      <c r="G1150" s="362" t="s">
        <v>14</v>
      </c>
      <c r="H1150" s="362" t="s">
        <v>14</v>
      </c>
      <c r="I1150" s="365" t="s">
        <v>14</v>
      </c>
      <c r="J1150" s="891"/>
      <c r="K1150" s="362"/>
      <c r="L1150" s="890"/>
    </row>
    <row r="1151" spans="1:12" ht="19.2" x14ac:dyDescent="0.35">
      <c r="A1151" s="225">
        <v>145</v>
      </c>
      <c r="B1151" s="37" t="s">
        <v>333</v>
      </c>
      <c r="C1151" s="38" t="s">
        <v>106</v>
      </c>
      <c r="D1151" s="48" t="s">
        <v>486</v>
      </c>
      <c r="E1151" s="79"/>
      <c r="F1151" s="127">
        <v>250000</v>
      </c>
      <c r="G1151" s="127"/>
      <c r="H1151" s="127">
        <v>250000</v>
      </c>
      <c r="I1151" s="28"/>
      <c r="J1151" s="27" t="s">
        <v>3120</v>
      </c>
      <c r="K1151" s="247" t="s">
        <v>1228</v>
      </c>
      <c r="L1151" s="51" t="s">
        <v>94</v>
      </c>
    </row>
    <row r="1152" spans="1:12" ht="18" x14ac:dyDescent="0.35">
      <c r="A1152" s="225"/>
      <c r="B1152" s="37" t="s">
        <v>487</v>
      </c>
      <c r="C1152" s="38" t="s">
        <v>108</v>
      </c>
      <c r="D1152" s="37" t="s">
        <v>342</v>
      </c>
      <c r="E1152" s="95"/>
      <c r="F1152" s="54" t="s">
        <v>118</v>
      </c>
      <c r="G1152" s="54"/>
      <c r="H1152" s="54" t="s">
        <v>118</v>
      </c>
      <c r="I1152" s="28"/>
      <c r="J1152" s="27" t="s">
        <v>3121</v>
      </c>
      <c r="K1152" s="80" t="s">
        <v>1229</v>
      </c>
      <c r="L1152" s="28"/>
    </row>
    <row r="1153" spans="1:12" ht="18" x14ac:dyDescent="0.35">
      <c r="A1153" s="225"/>
      <c r="B1153" s="38"/>
      <c r="C1153" s="38"/>
      <c r="D1153" s="37" t="s">
        <v>488</v>
      </c>
      <c r="E1153" s="95"/>
      <c r="F1153" s="42"/>
      <c r="G1153" s="42"/>
      <c r="H1153" s="54"/>
      <c r="I1153" s="28"/>
      <c r="J1153" s="49" t="s">
        <v>3122</v>
      </c>
      <c r="K1153" s="80" t="s">
        <v>1230</v>
      </c>
      <c r="L1153" s="28"/>
    </row>
    <row r="1154" spans="1:12" ht="18" x14ac:dyDescent="0.35">
      <c r="A1154" s="283"/>
      <c r="B1154" s="43"/>
      <c r="C1154" s="43"/>
      <c r="D1154" s="39"/>
      <c r="E1154" s="105"/>
      <c r="F1154" s="44"/>
      <c r="G1154" s="93"/>
      <c r="H1154" s="50"/>
      <c r="I1154" s="32"/>
      <c r="J1154" s="50" t="s">
        <v>1670</v>
      </c>
      <c r="K1154" s="226" t="s">
        <v>1231</v>
      </c>
      <c r="L1154" s="32"/>
    </row>
    <row r="1155" spans="1:12" ht="19.2" x14ac:dyDescent="0.35">
      <c r="A1155" s="225">
        <v>146</v>
      </c>
      <c r="B1155" s="37" t="s">
        <v>333</v>
      </c>
      <c r="C1155" s="38" t="s">
        <v>106</v>
      </c>
      <c r="D1155" s="38" t="s">
        <v>489</v>
      </c>
      <c r="E1155" s="54"/>
      <c r="F1155" s="49"/>
      <c r="G1155" s="116"/>
      <c r="H1155" s="116">
        <v>500000</v>
      </c>
      <c r="I1155" s="28"/>
      <c r="J1155" s="27" t="s">
        <v>3120</v>
      </c>
      <c r="K1155" s="247" t="s">
        <v>1228</v>
      </c>
      <c r="L1155" s="51" t="s">
        <v>94</v>
      </c>
    </row>
    <row r="1156" spans="1:12" ht="18" x14ac:dyDescent="0.35">
      <c r="A1156" s="225"/>
      <c r="B1156" s="38" t="s">
        <v>490</v>
      </c>
      <c r="C1156" s="38" t="s">
        <v>108</v>
      </c>
      <c r="D1156" s="38" t="s">
        <v>491</v>
      </c>
      <c r="E1156" s="42"/>
      <c r="F1156" s="49"/>
      <c r="G1156" s="92"/>
      <c r="H1156" s="92" t="s">
        <v>118</v>
      </c>
      <c r="I1156" s="28"/>
      <c r="J1156" s="27" t="s">
        <v>3121</v>
      </c>
      <c r="K1156" s="80" t="s">
        <v>1229</v>
      </c>
      <c r="L1156" s="28"/>
    </row>
    <row r="1157" spans="1:12" ht="18" x14ac:dyDescent="0.35">
      <c r="A1157" s="225"/>
      <c r="B1157" s="37" t="s">
        <v>472</v>
      </c>
      <c r="C1157" s="38"/>
      <c r="D1157" s="37" t="s">
        <v>488</v>
      </c>
      <c r="E1157" s="42"/>
      <c r="F1157" s="49"/>
      <c r="G1157" s="92"/>
      <c r="H1157" s="27"/>
      <c r="I1157" s="28"/>
      <c r="J1157" s="49" t="s">
        <v>3122</v>
      </c>
      <c r="K1157" s="80" t="s">
        <v>1230</v>
      </c>
      <c r="L1157" s="28"/>
    </row>
    <row r="1158" spans="1:12" ht="18" x14ac:dyDescent="0.35">
      <c r="A1158" s="229"/>
      <c r="B1158" s="43"/>
      <c r="C1158" s="43"/>
      <c r="D1158" s="43"/>
      <c r="E1158" s="44"/>
      <c r="F1158" s="46"/>
      <c r="G1158" s="93"/>
      <c r="H1158" s="46"/>
      <c r="I1158" s="32"/>
      <c r="J1158" s="50" t="s">
        <v>1670</v>
      </c>
      <c r="K1158" s="226" t="s">
        <v>1231</v>
      </c>
      <c r="L1158" s="32"/>
    </row>
    <row r="1159" spans="1:12" ht="19.2" x14ac:dyDescent="0.35">
      <c r="A1159" s="228">
        <v>147</v>
      </c>
      <c r="B1159" s="38" t="s">
        <v>114</v>
      </c>
      <c r="C1159" s="38" t="s">
        <v>106</v>
      </c>
      <c r="D1159" s="52" t="s">
        <v>157</v>
      </c>
      <c r="E1159" s="72">
        <v>3200000</v>
      </c>
      <c r="F1159" s="42"/>
      <c r="G1159" s="72">
        <v>3200000</v>
      </c>
      <c r="H1159" s="49"/>
      <c r="I1159" s="28"/>
      <c r="J1159" s="27" t="s">
        <v>3120</v>
      </c>
      <c r="K1159" s="247" t="s">
        <v>1228</v>
      </c>
      <c r="L1159" s="51" t="s">
        <v>94</v>
      </c>
    </row>
    <row r="1160" spans="1:12" ht="18" x14ac:dyDescent="0.35">
      <c r="A1160" s="228"/>
      <c r="B1160" s="47" t="s">
        <v>478</v>
      </c>
      <c r="C1160" s="38" t="s">
        <v>108</v>
      </c>
      <c r="D1160" s="52" t="s">
        <v>117</v>
      </c>
      <c r="E1160" s="92" t="s">
        <v>118</v>
      </c>
      <c r="F1160" s="42"/>
      <c r="G1160" s="92" t="s">
        <v>118</v>
      </c>
      <c r="H1160" s="49"/>
      <c r="I1160" s="28"/>
      <c r="J1160" s="27" t="s">
        <v>3121</v>
      </c>
      <c r="K1160" s="80" t="s">
        <v>1229</v>
      </c>
      <c r="L1160" s="28"/>
    </row>
    <row r="1161" spans="1:12" ht="18" x14ac:dyDescent="0.35">
      <c r="A1161" s="228"/>
      <c r="B1161" s="38" t="s">
        <v>479</v>
      </c>
      <c r="C1161" s="38"/>
      <c r="D1161" s="52" t="s">
        <v>4175</v>
      </c>
      <c r="E1161" s="92"/>
      <c r="F1161" s="42"/>
      <c r="G1161" s="92"/>
      <c r="H1161" s="49"/>
      <c r="I1161" s="28"/>
      <c r="J1161" s="49" t="s">
        <v>3122</v>
      </c>
      <c r="K1161" s="80" t="s">
        <v>1230</v>
      </c>
      <c r="L1161" s="28"/>
    </row>
    <row r="1162" spans="1:12" ht="18" x14ac:dyDescent="0.35">
      <c r="A1162" s="229"/>
      <c r="B1162" s="86"/>
      <c r="C1162" s="43"/>
      <c r="D1162" s="56"/>
      <c r="E1162" s="58"/>
      <c r="F1162" s="44"/>
      <c r="G1162" s="69"/>
      <c r="H1162" s="46"/>
      <c r="I1162" s="32"/>
      <c r="J1162" s="50" t="s">
        <v>1670</v>
      </c>
      <c r="K1162" s="226" t="s">
        <v>1231</v>
      </c>
      <c r="L1162" s="32"/>
    </row>
    <row r="1163" spans="1:12" ht="19.2" x14ac:dyDescent="0.35">
      <c r="A1163" s="145">
        <v>148</v>
      </c>
      <c r="B1163" s="136" t="s">
        <v>304</v>
      </c>
      <c r="C1163" s="37" t="s">
        <v>433</v>
      </c>
      <c r="D1163" s="55" t="s">
        <v>463</v>
      </c>
      <c r="E1163" s="45" t="s">
        <v>155</v>
      </c>
      <c r="F1163" s="132">
        <v>4200000</v>
      </c>
      <c r="G1163" s="38"/>
      <c r="H1163" s="132">
        <v>4200000</v>
      </c>
      <c r="I1163" s="28"/>
      <c r="J1163" s="27" t="s">
        <v>3120</v>
      </c>
      <c r="K1163" s="247" t="s">
        <v>1228</v>
      </c>
      <c r="L1163" s="51" t="s">
        <v>94</v>
      </c>
    </row>
    <row r="1164" spans="1:12" ht="18" x14ac:dyDescent="0.35">
      <c r="A1164" s="145"/>
      <c r="B1164" s="136" t="s">
        <v>306</v>
      </c>
      <c r="C1164" s="37" t="s">
        <v>435</v>
      </c>
      <c r="D1164" s="55" t="s">
        <v>480</v>
      </c>
      <c r="E1164" s="45"/>
      <c r="F1164" s="42" t="s">
        <v>118</v>
      </c>
      <c r="G1164" s="38"/>
      <c r="H1164" s="42" t="s">
        <v>118</v>
      </c>
      <c r="I1164" s="28"/>
      <c r="J1164" s="27" t="s">
        <v>3121</v>
      </c>
      <c r="K1164" s="80" t="s">
        <v>1229</v>
      </c>
      <c r="L1164" s="28"/>
    </row>
    <row r="1165" spans="1:12" ht="18" x14ac:dyDescent="0.35">
      <c r="A1165" s="145"/>
      <c r="B1165" s="136" t="s">
        <v>481</v>
      </c>
      <c r="C1165" s="37" t="s">
        <v>437</v>
      </c>
      <c r="D1165" s="55" t="s">
        <v>239</v>
      </c>
      <c r="E1165" s="45"/>
      <c r="F1165" s="38"/>
      <c r="G1165" s="38"/>
      <c r="H1165" s="38"/>
      <c r="I1165" s="28"/>
      <c r="J1165" s="49" t="s">
        <v>3122</v>
      </c>
      <c r="K1165" s="80" t="s">
        <v>1230</v>
      </c>
      <c r="L1165" s="28"/>
    </row>
    <row r="1166" spans="1:12" ht="18" x14ac:dyDescent="0.35">
      <c r="A1166" s="216"/>
      <c r="B1166" s="86" t="s">
        <v>3951</v>
      </c>
      <c r="C1166" s="43"/>
      <c r="D1166" s="39"/>
      <c r="E1166" s="117"/>
      <c r="F1166" s="43"/>
      <c r="G1166" s="43"/>
      <c r="H1166" s="43"/>
      <c r="I1166" s="32"/>
      <c r="J1166" s="50" t="s">
        <v>1670</v>
      </c>
      <c r="K1166" s="226" t="s">
        <v>1231</v>
      </c>
      <c r="L1166" s="32"/>
    </row>
    <row r="1168" spans="1:12" ht="21" x14ac:dyDescent="0.4">
      <c r="F1168" s="541">
        <v>82</v>
      </c>
    </row>
    <row r="1169" spans="1:12" ht="21" x14ac:dyDescent="0.4">
      <c r="A1169" s="1334" t="s">
        <v>33</v>
      </c>
      <c r="B1169" s="1334"/>
      <c r="C1169" s="1334"/>
      <c r="D1169" s="1334"/>
      <c r="E1169" s="1334"/>
      <c r="F1169" s="1334"/>
      <c r="G1169" s="1334"/>
      <c r="H1169" s="1334"/>
      <c r="I1169" s="1334"/>
      <c r="J1169" s="1334"/>
      <c r="K1169" s="1334"/>
      <c r="L1169" s="1334"/>
    </row>
    <row r="1170" spans="1:12" ht="21" x14ac:dyDescent="0.4">
      <c r="A1170" s="1333" t="s">
        <v>34</v>
      </c>
      <c r="B1170" s="1333"/>
      <c r="C1170" s="1333"/>
      <c r="D1170" s="1333"/>
      <c r="E1170" s="1333"/>
      <c r="F1170" s="1333"/>
      <c r="G1170" s="1333"/>
      <c r="H1170" s="1333"/>
      <c r="I1170" s="1333"/>
      <c r="J1170" s="1333"/>
      <c r="K1170" s="1333"/>
      <c r="L1170" s="1333"/>
    </row>
    <row r="1171" spans="1:12" ht="21" x14ac:dyDescent="0.4">
      <c r="A1171" s="1333" t="s">
        <v>2</v>
      </c>
      <c r="B1171" s="1333"/>
      <c r="C1171" s="1333"/>
      <c r="D1171" s="1333"/>
      <c r="E1171" s="1333"/>
      <c r="F1171" s="1333"/>
      <c r="G1171" s="1333"/>
      <c r="H1171" s="1333"/>
      <c r="I1171" s="1333"/>
      <c r="J1171" s="1333"/>
      <c r="K1171" s="1333"/>
      <c r="L1171" s="1333"/>
    </row>
    <row r="1172" spans="1:12" ht="21" x14ac:dyDescent="0.4">
      <c r="A1172" s="1333" t="s">
        <v>3</v>
      </c>
      <c r="B1172" s="1333"/>
      <c r="C1172" s="1333"/>
      <c r="D1172" s="1333"/>
      <c r="E1172" s="1333"/>
      <c r="F1172" s="1333"/>
      <c r="G1172" s="1333"/>
      <c r="H1172" s="1333"/>
      <c r="I1172" s="1333"/>
      <c r="J1172" s="1333"/>
      <c r="K1172" s="1333"/>
      <c r="L1172" s="1333"/>
    </row>
    <row r="1173" spans="1:12" ht="21" x14ac:dyDescent="0.4">
      <c r="A1173" s="19" t="s">
        <v>35</v>
      </c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</row>
    <row r="1174" spans="1:12" ht="21" x14ac:dyDescent="0.4">
      <c r="A1174" s="19" t="s">
        <v>36</v>
      </c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</row>
    <row r="1175" spans="1:12" ht="21" x14ac:dyDescent="0.4">
      <c r="A1175" s="19"/>
      <c r="B1175" s="19" t="s">
        <v>37</v>
      </c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</row>
    <row r="1176" spans="1:12" ht="21" x14ac:dyDescent="0.4">
      <c r="A1176" s="19"/>
      <c r="B1176" s="19" t="s">
        <v>19</v>
      </c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</row>
    <row r="1177" spans="1:12" ht="18" x14ac:dyDescent="0.35">
      <c r="A1177" s="349" t="s">
        <v>38</v>
      </c>
      <c r="B1177" s="350" t="s">
        <v>7</v>
      </c>
      <c r="C1177" s="350" t="s">
        <v>39</v>
      </c>
      <c r="D1177" s="350" t="s">
        <v>57</v>
      </c>
      <c r="E1177" s="1331" t="s">
        <v>1244</v>
      </c>
      <c r="F1177" s="1332"/>
      <c r="G1177" s="1332"/>
      <c r="H1177" s="1332"/>
      <c r="I1177" s="351"/>
      <c r="J1177" s="352" t="s">
        <v>1245</v>
      </c>
      <c r="K1177" s="353" t="s">
        <v>1246</v>
      </c>
      <c r="L1177" s="350" t="s">
        <v>45</v>
      </c>
    </row>
    <row r="1178" spans="1:12" ht="18" x14ac:dyDescent="0.35">
      <c r="A1178" s="354"/>
      <c r="B1178" s="359"/>
      <c r="C1178" s="356"/>
      <c r="D1178" s="889" t="s">
        <v>1247</v>
      </c>
      <c r="E1178" s="356">
        <v>2561</v>
      </c>
      <c r="F1178" s="356">
        <v>2562</v>
      </c>
      <c r="G1178" s="358">
        <v>2563</v>
      </c>
      <c r="H1178" s="460">
        <v>2564</v>
      </c>
      <c r="I1178" s="460">
        <v>2565</v>
      </c>
      <c r="J1178" s="888" t="s">
        <v>1248</v>
      </c>
      <c r="K1178" s="356" t="s">
        <v>44</v>
      </c>
      <c r="L1178" s="359" t="s">
        <v>46</v>
      </c>
    </row>
    <row r="1179" spans="1:12" ht="18" x14ac:dyDescent="0.35">
      <c r="A1179" s="361"/>
      <c r="B1179" s="360"/>
      <c r="C1179" s="361"/>
      <c r="D1179" s="887"/>
      <c r="E1179" s="362" t="s">
        <v>14</v>
      </c>
      <c r="F1179" s="362" t="s">
        <v>14</v>
      </c>
      <c r="G1179" s="362" t="s">
        <v>14</v>
      </c>
      <c r="H1179" s="362" t="s">
        <v>14</v>
      </c>
      <c r="I1179" s="365" t="s">
        <v>14</v>
      </c>
      <c r="J1179" s="891"/>
      <c r="K1179" s="362"/>
      <c r="L1179" s="890"/>
    </row>
    <row r="1180" spans="1:12" ht="19.2" x14ac:dyDescent="0.35">
      <c r="A1180" s="225">
        <v>149</v>
      </c>
      <c r="B1180" s="37" t="s">
        <v>3532</v>
      </c>
      <c r="C1180" s="38" t="s">
        <v>947</v>
      </c>
      <c r="D1180" s="37" t="s">
        <v>948</v>
      </c>
      <c r="E1180" s="42"/>
      <c r="F1180" s="88">
        <v>80000</v>
      </c>
      <c r="G1180" s="66"/>
      <c r="H1180" s="88">
        <v>80000</v>
      </c>
      <c r="I1180" s="28"/>
      <c r="J1180" s="27" t="s">
        <v>3120</v>
      </c>
      <c r="K1180" s="247" t="s">
        <v>1228</v>
      </c>
      <c r="L1180" s="51" t="s">
        <v>94</v>
      </c>
    </row>
    <row r="1181" spans="1:12" ht="19.8" x14ac:dyDescent="0.5">
      <c r="A1181" s="27"/>
      <c r="B1181" s="37" t="s">
        <v>3533</v>
      </c>
      <c r="C1181" s="38"/>
      <c r="D1181" s="37" t="s">
        <v>949</v>
      </c>
      <c r="E1181" s="42"/>
      <c r="F1181" s="42" t="s">
        <v>118</v>
      </c>
      <c r="G1181" s="70"/>
      <c r="H1181" s="42" t="s">
        <v>118</v>
      </c>
      <c r="I1181" s="28"/>
      <c r="J1181" s="27" t="s">
        <v>3121</v>
      </c>
      <c r="K1181" s="80" t="s">
        <v>1229</v>
      </c>
      <c r="L1181" s="28"/>
    </row>
    <row r="1182" spans="1:12" ht="19.2" x14ac:dyDescent="0.35">
      <c r="A1182" s="27"/>
      <c r="B1182" s="37" t="s">
        <v>950</v>
      </c>
      <c r="C1182" s="37"/>
      <c r="D1182" s="37" t="s">
        <v>393</v>
      </c>
      <c r="E1182" s="54"/>
      <c r="F1182" s="587"/>
      <c r="G1182" s="70"/>
      <c r="H1182" s="587"/>
      <c r="I1182" s="28"/>
      <c r="J1182" s="49" t="s">
        <v>3122</v>
      </c>
      <c r="K1182" s="80" t="s">
        <v>1230</v>
      </c>
      <c r="L1182" s="28"/>
    </row>
    <row r="1183" spans="1:12" ht="19.2" x14ac:dyDescent="0.35">
      <c r="A1183" s="49"/>
      <c r="B1183" s="47"/>
      <c r="C1183" s="38"/>
      <c r="D1183" s="38"/>
      <c r="E1183" s="42"/>
      <c r="F1183" s="587"/>
      <c r="G1183" s="70"/>
      <c r="H1183" s="587"/>
      <c r="I1183" s="480"/>
      <c r="J1183" s="27" t="s">
        <v>1670</v>
      </c>
      <c r="K1183" s="112" t="s">
        <v>1231</v>
      </c>
      <c r="L1183" s="28"/>
    </row>
    <row r="1184" spans="1:12" ht="19.2" x14ac:dyDescent="0.35">
      <c r="A1184" s="49"/>
      <c r="B1184" s="47"/>
      <c r="C1184" s="38"/>
      <c r="D1184" s="38"/>
      <c r="E1184" s="42"/>
      <c r="F1184" s="587"/>
      <c r="G1184" s="70"/>
      <c r="H1184" s="587"/>
      <c r="I1184" s="34"/>
      <c r="J1184" s="107"/>
      <c r="K1184" s="28"/>
      <c r="L1184" s="28"/>
    </row>
    <row r="1185" spans="1:12" ht="19.2" x14ac:dyDescent="0.35">
      <c r="A1185" s="49"/>
      <c r="B1185" s="47"/>
      <c r="C1185" s="38"/>
      <c r="D1185" s="38"/>
      <c r="E1185" s="42"/>
      <c r="F1185" s="587"/>
      <c r="G1185" s="70"/>
      <c r="H1185" s="587"/>
      <c r="I1185" s="480"/>
      <c r="J1185" s="28"/>
      <c r="K1185" s="28"/>
      <c r="L1185" s="28"/>
    </row>
    <row r="1186" spans="1:12" ht="19.2" x14ac:dyDescent="0.35">
      <c r="A1186" s="49"/>
      <c r="B1186" s="47"/>
      <c r="C1186" s="38"/>
      <c r="D1186" s="38"/>
      <c r="E1186" s="42"/>
      <c r="F1186" s="587"/>
      <c r="G1186" s="70"/>
      <c r="H1186" s="587"/>
      <c r="I1186" s="480"/>
      <c r="J1186" s="28"/>
      <c r="K1186" s="28"/>
      <c r="L1186" s="28"/>
    </row>
    <row r="1187" spans="1:12" ht="19.2" x14ac:dyDescent="0.35">
      <c r="A1187" s="49"/>
      <c r="B1187" s="47"/>
      <c r="C1187" s="38"/>
      <c r="D1187" s="38"/>
      <c r="E1187" s="42"/>
      <c r="F1187" s="587"/>
      <c r="G1187" s="70"/>
      <c r="H1187" s="587"/>
      <c r="I1187" s="480"/>
      <c r="J1187" s="28"/>
      <c r="K1187" s="28"/>
      <c r="L1187" s="28"/>
    </row>
    <row r="1188" spans="1:12" ht="19.2" x14ac:dyDescent="0.35">
      <c r="A1188" s="49"/>
      <c r="B1188" s="47"/>
      <c r="C1188" s="38"/>
      <c r="D1188" s="38"/>
      <c r="E1188" s="42"/>
      <c r="F1188" s="587"/>
      <c r="G1188" s="70"/>
      <c r="H1188" s="587"/>
      <c r="I1188" s="480"/>
      <c r="J1188" s="28"/>
      <c r="K1188" s="28"/>
      <c r="L1188" s="28"/>
    </row>
    <row r="1189" spans="1:12" ht="19.2" x14ac:dyDescent="0.35">
      <c r="A1189" s="49"/>
      <c r="B1189" s="47"/>
      <c r="C1189" s="38"/>
      <c r="D1189" s="38"/>
      <c r="E1189" s="42"/>
      <c r="F1189" s="587"/>
      <c r="G1189" s="70"/>
      <c r="H1189" s="587"/>
      <c r="I1189" s="480"/>
      <c r="J1189" s="28"/>
      <c r="K1189" s="28"/>
      <c r="L1189" s="28"/>
    </row>
    <row r="1190" spans="1:12" ht="19.2" x14ac:dyDescent="0.35">
      <c r="A1190" s="49"/>
      <c r="B1190" s="47"/>
      <c r="C1190" s="38"/>
      <c r="D1190" s="38"/>
      <c r="E1190" s="42"/>
      <c r="F1190" s="587"/>
      <c r="G1190" s="70"/>
      <c r="H1190" s="587"/>
      <c r="I1190" s="480"/>
      <c r="J1190" s="28"/>
      <c r="K1190" s="28"/>
      <c r="L1190" s="28"/>
    </row>
    <row r="1191" spans="1:12" ht="19.2" x14ac:dyDescent="0.35">
      <c r="A1191" s="49"/>
      <c r="B1191" s="47"/>
      <c r="C1191" s="38"/>
      <c r="D1191" s="38"/>
      <c r="E1191" s="42"/>
      <c r="F1191" s="587"/>
      <c r="G1191" s="70"/>
      <c r="H1191" s="587"/>
      <c r="I1191" s="480"/>
      <c r="J1191" s="28"/>
      <c r="K1191" s="28"/>
      <c r="L1191" s="28"/>
    </row>
    <row r="1192" spans="1:12" ht="19.2" x14ac:dyDescent="0.35">
      <c r="A1192" s="49"/>
      <c r="B1192" s="47"/>
      <c r="C1192" s="38"/>
      <c r="D1192" s="38"/>
      <c r="E1192" s="42"/>
      <c r="F1192" s="587"/>
      <c r="G1192" s="70"/>
      <c r="H1192" s="587"/>
      <c r="I1192" s="480"/>
      <c r="J1192" s="28"/>
      <c r="K1192" s="28"/>
      <c r="L1192" s="28"/>
    </row>
    <row r="1193" spans="1:12" ht="19.2" x14ac:dyDescent="0.35">
      <c r="A1193" s="49"/>
      <c r="B1193" s="47"/>
      <c r="C1193" s="38"/>
      <c r="D1193" s="38"/>
      <c r="E1193" s="42"/>
      <c r="F1193" s="587"/>
      <c r="G1193" s="70"/>
      <c r="H1193" s="587"/>
      <c r="I1193" s="480"/>
      <c r="J1193" s="28"/>
      <c r="K1193" s="28"/>
      <c r="L1193" s="28"/>
    </row>
    <row r="1194" spans="1:12" ht="19.2" x14ac:dyDescent="0.35">
      <c r="A1194" s="49"/>
      <c r="B1194" s="47"/>
      <c r="C1194" s="38"/>
      <c r="D1194" s="38"/>
      <c r="E1194" s="42"/>
      <c r="F1194" s="587"/>
      <c r="G1194" s="70"/>
      <c r="H1194" s="587"/>
      <c r="I1194" s="480"/>
      <c r="J1194" s="28"/>
      <c r="K1194" s="28"/>
      <c r="L1194" s="28"/>
    </row>
    <row r="1195" spans="1:12" ht="19.2" x14ac:dyDescent="0.35">
      <c r="A1195" s="46"/>
      <c r="B1195" s="162"/>
      <c r="C1195" s="43"/>
      <c r="D1195" s="43"/>
      <c r="E1195" s="44"/>
      <c r="F1195" s="818"/>
      <c r="G1195" s="69"/>
      <c r="H1195" s="818"/>
      <c r="I1195" s="119"/>
      <c r="J1195" s="32"/>
      <c r="K1195" s="32"/>
      <c r="L1195" s="32"/>
    </row>
    <row r="1196" spans="1:12" ht="21" x14ac:dyDescent="0.4">
      <c r="A1196" s="95"/>
      <c r="B1196" s="102"/>
      <c r="C1196" s="55"/>
      <c r="D1196" s="55"/>
      <c r="E1196" s="607"/>
      <c r="F1196" s="929" t="s">
        <v>4005</v>
      </c>
      <c r="G1196" s="494"/>
      <c r="H1196" s="928"/>
      <c r="I1196" s="34"/>
      <c r="J1196" s="34"/>
      <c r="K1196" s="34"/>
      <c r="L1196" s="34"/>
    </row>
    <row r="1197" spans="1:12" ht="21" x14ac:dyDescent="0.4">
      <c r="A1197" s="1334" t="s">
        <v>33</v>
      </c>
      <c r="B1197" s="1334"/>
      <c r="C1197" s="1334"/>
      <c r="D1197" s="1334"/>
      <c r="E1197" s="1334"/>
      <c r="F1197" s="1334"/>
      <c r="G1197" s="1334"/>
      <c r="H1197" s="1334"/>
      <c r="I1197" s="1334"/>
      <c r="J1197" s="1334"/>
      <c r="K1197" s="1334"/>
      <c r="L1197" s="1334"/>
    </row>
    <row r="1198" spans="1:12" ht="21" x14ac:dyDescent="0.4">
      <c r="A1198" s="1333" t="s">
        <v>34</v>
      </c>
      <c r="B1198" s="1333"/>
      <c r="C1198" s="1333"/>
      <c r="D1198" s="1333"/>
      <c r="E1198" s="1333"/>
      <c r="F1198" s="1333"/>
      <c r="G1198" s="1333"/>
      <c r="H1198" s="1333"/>
      <c r="I1198" s="1333"/>
      <c r="J1198" s="1333"/>
      <c r="K1198" s="1333"/>
      <c r="L1198" s="1333"/>
    </row>
    <row r="1199" spans="1:12" ht="21" x14ac:dyDescent="0.4">
      <c r="A1199" s="1333" t="s">
        <v>2</v>
      </c>
      <c r="B1199" s="1333"/>
      <c r="C1199" s="1333"/>
      <c r="D1199" s="1333"/>
      <c r="E1199" s="1333"/>
      <c r="F1199" s="1333"/>
      <c r="G1199" s="1333"/>
      <c r="H1199" s="1333"/>
      <c r="I1199" s="1333"/>
      <c r="J1199" s="1333"/>
      <c r="K1199" s="1333"/>
      <c r="L1199" s="1333"/>
    </row>
    <row r="1200" spans="1:12" ht="21" x14ac:dyDescent="0.4">
      <c r="A1200" s="1333" t="s">
        <v>3</v>
      </c>
      <c r="B1200" s="1333"/>
      <c r="C1200" s="1333"/>
      <c r="D1200" s="1333"/>
      <c r="E1200" s="1333"/>
      <c r="F1200" s="1333"/>
      <c r="G1200" s="1333"/>
      <c r="H1200" s="1333"/>
      <c r="I1200" s="1333"/>
      <c r="J1200" s="1333"/>
      <c r="K1200" s="1333"/>
      <c r="L1200" s="1333"/>
    </row>
    <row r="1201" spans="1:12" ht="21" x14ac:dyDescent="0.4">
      <c r="A1201" s="19" t="s">
        <v>35</v>
      </c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</row>
    <row r="1202" spans="1:12" ht="21" x14ac:dyDescent="0.4">
      <c r="A1202" s="19" t="s">
        <v>36</v>
      </c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</row>
    <row r="1203" spans="1:12" ht="21" x14ac:dyDescent="0.4">
      <c r="A1203" s="19"/>
      <c r="B1203" s="19" t="s">
        <v>37</v>
      </c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</row>
    <row r="1204" spans="1:12" ht="21" x14ac:dyDescent="0.4">
      <c r="A1204" s="19"/>
      <c r="B1204" s="19" t="s">
        <v>19</v>
      </c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</row>
    <row r="1205" spans="1:12" ht="18" x14ac:dyDescent="0.35">
      <c r="A1205" s="349" t="s">
        <v>38</v>
      </c>
      <c r="B1205" s="350" t="s">
        <v>7</v>
      </c>
      <c r="C1205" s="350" t="s">
        <v>39</v>
      </c>
      <c r="D1205" s="350" t="s">
        <v>57</v>
      </c>
      <c r="E1205" s="1331" t="s">
        <v>1244</v>
      </c>
      <c r="F1205" s="1332"/>
      <c r="G1205" s="1332"/>
      <c r="H1205" s="1332"/>
      <c r="I1205" s="351"/>
      <c r="J1205" s="352" t="s">
        <v>1245</v>
      </c>
      <c r="K1205" s="353" t="s">
        <v>1246</v>
      </c>
      <c r="L1205" s="350" t="s">
        <v>45</v>
      </c>
    </row>
    <row r="1206" spans="1:12" ht="18" x14ac:dyDescent="0.35">
      <c r="A1206" s="354"/>
      <c r="B1206" s="359"/>
      <c r="C1206" s="356"/>
      <c r="D1206" s="889" t="s">
        <v>1247</v>
      </c>
      <c r="E1206" s="356">
        <v>2561</v>
      </c>
      <c r="F1206" s="356">
        <v>2562</v>
      </c>
      <c r="G1206" s="358">
        <v>2563</v>
      </c>
      <c r="H1206" s="460">
        <v>2564</v>
      </c>
      <c r="I1206" s="460">
        <v>2565</v>
      </c>
      <c r="J1206" s="888" t="s">
        <v>1248</v>
      </c>
      <c r="K1206" s="356" t="s">
        <v>44</v>
      </c>
      <c r="L1206" s="359" t="s">
        <v>46</v>
      </c>
    </row>
    <row r="1207" spans="1:12" ht="18" x14ac:dyDescent="0.35">
      <c r="A1207" s="361"/>
      <c r="B1207" s="360"/>
      <c r="C1207" s="361"/>
      <c r="D1207" s="887"/>
      <c r="E1207" s="362" t="s">
        <v>14</v>
      </c>
      <c r="F1207" s="362" t="s">
        <v>14</v>
      </c>
      <c r="G1207" s="362" t="s">
        <v>14</v>
      </c>
      <c r="H1207" s="362" t="s">
        <v>14</v>
      </c>
      <c r="I1207" s="365" t="s">
        <v>14</v>
      </c>
      <c r="J1207" s="891"/>
      <c r="K1207" s="362"/>
      <c r="L1207" s="890"/>
    </row>
    <row r="1208" spans="1:12" ht="18" x14ac:dyDescent="0.35">
      <c r="A1208" s="228">
        <v>150</v>
      </c>
      <c r="B1208" s="49" t="s">
        <v>143</v>
      </c>
      <c r="C1208" s="49" t="s">
        <v>106</v>
      </c>
      <c r="D1208" s="49" t="s">
        <v>371</v>
      </c>
      <c r="E1208" s="224">
        <v>6000000</v>
      </c>
      <c r="F1208" s="49"/>
      <c r="G1208" s="224">
        <v>6000000</v>
      </c>
      <c r="H1208" s="49"/>
      <c r="I1208" s="760"/>
      <c r="J1208" s="27" t="s">
        <v>3522</v>
      </c>
      <c r="K1208" s="27" t="s">
        <v>1233</v>
      </c>
      <c r="L1208" s="51" t="s">
        <v>94</v>
      </c>
    </row>
    <row r="1209" spans="1:12" ht="18" x14ac:dyDescent="0.35">
      <c r="A1209" s="766"/>
      <c r="B1209" s="49" t="s">
        <v>492</v>
      </c>
      <c r="C1209" s="49" t="s">
        <v>108</v>
      </c>
      <c r="D1209" s="49" t="s">
        <v>239</v>
      </c>
      <c r="E1209" s="506" t="s">
        <v>493</v>
      </c>
      <c r="F1209" s="67"/>
      <c r="G1209" s="228" t="s">
        <v>493</v>
      </c>
      <c r="H1209" s="49"/>
      <c r="I1209" s="760"/>
      <c r="J1209" s="27" t="s">
        <v>3523</v>
      </c>
      <c r="K1209" s="49" t="s">
        <v>112</v>
      </c>
      <c r="L1209" s="760"/>
    </row>
    <row r="1210" spans="1:12" ht="18" x14ac:dyDescent="0.35">
      <c r="A1210" s="766"/>
      <c r="B1210" s="49" t="s">
        <v>494</v>
      </c>
      <c r="C1210" s="49"/>
      <c r="D1210" s="49" t="s">
        <v>4176</v>
      </c>
      <c r="E1210" s="782" t="s">
        <v>495</v>
      </c>
      <c r="F1210" s="13"/>
      <c r="G1210" s="228" t="s">
        <v>495</v>
      </c>
      <c r="H1210" s="49"/>
      <c r="I1210" s="760"/>
      <c r="J1210" s="27" t="s">
        <v>3524</v>
      </c>
      <c r="K1210" s="49" t="s">
        <v>1987</v>
      </c>
      <c r="L1210" s="760"/>
    </row>
    <row r="1211" spans="1:12" ht="18" x14ac:dyDescent="0.35">
      <c r="A1211" s="767"/>
      <c r="B1211" s="46" t="s">
        <v>496</v>
      </c>
      <c r="C1211" s="46"/>
      <c r="D1211" s="46"/>
      <c r="E1211" s="16"/>
      <c r="F1211" s="16"/>
      <c r="G1211" s="69"/>
      <c r="H1211" s="46"/>
      <c r="I1211" s="762"/>
      <c r="J1211" s="226"/>
      <c r="K1211" s="50" t="s">
        <v>3578</v>
      </c>
      <c r="L1211" s="762"/>
    </row>
    <row r="1212" spans="1:12" ht="18" x14ac:dyDescent="0.35">
      <c r="A1212" s="225">
        <v>151</v>
      </c>
      <c r="B1212" s="27" t="s">
        <v>114</v>
      </c>
      <c r="C1212" s="49" t="s">
        <v>106</v>
      </c>
      <c r="D1212" s="112" t="s">
        <v>497</v>
      </c>
      <c r="E1212" s="543"/>
      <c r="F1212" s="49"/>
      <c r="G1212" s="768">
        <v>800000</v>
      </c>
      <c r="H1212" s="49"/>
      <c r="I1212" s="760"/>
      <c r="J1212" s="27" t="s">
        <v>3522</v>
      </c>
      <c r="K1212" s="27" t="s">
        <v>1233</v>
      </c>
      <c r="L1212" s="51" t="s">
        <v>94</v>
      </c>
    </row>
    <row r="1213" spans="1:12" ht="18" x14ac:dyDescent="0.35">
      <c r="A1213" s="112"/>
      <c r="B1213" s="27" t="s">
        <v>498</v>
      </c>
      <c r="C1213" s="49" t="s">
        <v>108</v>
      </c>
      <c r="D1213" s="27" t="s">
        <v>4133</v>
      </c>
      <c r="E1213" s="27"/>
      <c r="F1213" s="49"/>
      <c r="G1213" s="70" t="s">
        <v>118</v>
      </c>
      <c r="H1213" s="49"/>
      <c r="I1213" s="760"/>
      <c r="J1213" s="27" t="s">
        <v>3523</v>
      </c>
      <c r="K1213" s="49" t="s">
        <v>112</v>
      </c>
      <c r="L1213" s="760"/>
    </row>
    <row r="1214" spans="1:12" ht="18" x14ac:dyDescent="0.35">
      <c r="A1214" s="80"/>
      <c r="B1214" s="27"/>
      <c r="C1214" s="49"/>
      <c r="D1214" s="27"/>
      <c r="E1214" s="27"/>
      <c r="F1214" s="49"/>
      <c r="G1214" s="70"/>
      <c r="H1214" s="49"/>
      <c r="I1214" s="760"/>
      <c r="J1214" s="27" t="s">
        <v>3524</v>
      </c>
      <c r="K1214" s="49" t="s">
        <v>1987</v>
      </c>
      <c r="L1214" s="760"/>
    </row>
    <row r="1215" spans="1:12" ht="18" x14ac:dyDescent="0.35">
      <c r="A1215" s="245"/>
      <c r="B1215" s="50"/>
      <c r="C1215" s="50"/>
      <c r="D1215" s="105"/>
      <c r="E1215" s="50"/>
      <c r="F1215" s="46"/>
      <c r="G1215" s="69"/>
      <c r="H1215" s="46"/>
      <c r="I1215" s="762"/>
      <c r="J1215" s="226"/>
      <c r="K1215" s="50" t="s">
        <v>3578</v>
      </c>
      <c r="L1215" s="762"/>
    </row>
    <row r="1216" spans="1:12" ht="18" x14ac:dyDescent="0.35">
      <c r="A1216" s="80">
        <v>152</v>
      </c>
      <c r="B1216" s="49" t="s">
        <v>2152</v>
      </c>
      <c r="C1216" s="49" t="s">
        <v>106</v>
      </c>
      <c r="D1216" s="49" t="s">
        <v>499</v>
      </c>
      <c r="E1216" s="258">
        <v>700000</v>
      </c>
      <c r="F1216" s="13"/>
      <c r="G1216" s="57">
        <v>700000</v>
      </c>
      <c r="H1216" s="49"/>
      <c r="I1216" s="758"/>
      <c r="J1216" s="27" t="s">
        <v>3522</v>
      </c>
      <c r="K1216" s="27" t="s">
        <v>1233</v>
      </c>
      <c r="L1216" s="51" t="s">
        <v>94</v>
      </c>
    </row>
    <row r="1217" spans="1:12" ht="18" x14ac:dyDescent="0.35">
      <c r="A1217" s="766"/>
      <c r="B1217" s="49" t="s">
        <v>3972</v>
      </c>
      <c r="C1217" s="49" t="s">
        <v>108</v>
      </c>
      <c r="D1217" s="49" t="s">
        <v>500</v>
      </c>
      <c r="E1217" s="13" t="s">
        <v>118</v>
      </c>
      <c r="F1217" s="13"/>
      <c r="G1217" s="13" t="s">
        <v>118</v>
      </c>
      <c r="H1217" s="49"/>
      <c r="I1217" s="759"/>
      <c r="J1217" s="27" t="s">
        <v>3523</v>
      </c>
      <c r="K1217" s="49" t="s">
        <v>112</v>
      </c>
      <c r="L1217" s="760"/>
    </row>
    <row r="1218" spans="1:12" ht="18" x14ac:dyDescent="0.35">
      <c r="A1218" s="766"/>
      <c r="B1218" s="49" t="s">
        <v>501</v>
      </c>
      <c r="C1218" s="49"/>
      <c r="D1218" s="80" t="s">
        <v>3534</v>
      </c>
      <c r="E1218" s="769"/>
      <c r="F1218" s="13"/>
      <c r="G1218" s="70"/>
      <c r="H1218" s="49"/>
      <c r="I1218" s="759"/>
      <c r="J1218" s="27" t="s">
        <v>3524</v>
      </c>
      <c r="K1218" s="49" t="s">
        <v>1987</v>
      </c>
      <c r="L1218" s="760"/>
    </row>
    <row r="1219" spans="1:12" ht="18" x14ac:dyDescent="0.35">
      <c r="A1219" s="766"/>
      <c r="B1219" s="49"/>
      <c r="C1219" s="49"/>
      <c r="D1219" s="512" t="s">
        <v>502</v>
      </c>
      <c r="E1219" s="13"/>
      <c r="F1219" s="13"/>
      <c r="G1219" s="70"/>
      <c r="H1219" s="49"/>
      <c r="I1219" s="759"/>
      <c r="J1219" s="112"/>
      <c r="K1219" s="27" t="s">
        <v>3578</v>
      </c>
      <c r="L1219" s="760"/>
    </row>
    <row r="1220" spans="1:12" ht="18" x14ac:dyDescent="0.35">
      <c r="A1220" s="766"/>
      <c r="B1220" s="49"/>
      <c r="C1220" s="49"/>
      <c r="D1220" s="49" t="s">
        <v>503</v>
      </c>
      <c r="E1220" s="13"/>
      <c r="F1220" s="13"/>
      <c r="G1220" s="70"/>
      <c r="H1220" s="49"/>
      <c r="I1220" s="759"/>
      <c r="J1220" s="759"/>
      <c r="K1220" s="936"/>
      <c r="L1220" s="760"/>
    </row>
    <row r="1221" spans="1:12" ht="18" x14ac:dyDescent="0.35">
      <c r="A1221" s="767"/>
      <c r="B1221" s="46"/>
      <c r="C1221" s="46"/>
      <c r="D1221" s="46" t="s">
        <v>504</v>
      </c>
      <c r="E1221" s="16"/>
      <c r="F1221" s="16"/>
      <c r="G1221" s="69"/>
      <c r="H1221" s="46"/>
      <c r="I1221" s="761"/>
      <c r="J1221" s="762"/>
      <c r="K1221" s="927"/>
      <c r="L1221" s="762"/>
    </row>
    <row r="1222" spans="1:12" ht="18" x14ac:dyDescent="0.35">
      <c r="A1222" s="80">
        <v>153</v>
      </c>
      <c r="B1222" s="80" t="s">
        <v>176</v>
      </c>
      <c r="C1222" s="49" t="s">
        <v>106</v>
      </c>
      <c r="D1222" s="27" t="s">
        <v>144</v>
      </c>
      <c r="E1222" s="13"/>
      <c r="F1222" s="111">
        <v>800000</v>
      </c>
      <c r="G1222" s="111">
        <v>800000</v>
      </c>
      <c r="H1222" s="49"/>
      <c r="I1222" s="759"/>
      <c r="J1222" s="27" t="s">
        <v>3522</v>
      </c>
      <c r="K1222" s="27" t="s">
        <v>1233</v>
      </c>
      <c r="L1222" s="51" t="s">
        <v>94</v>
      </c>
    </row>
    <row r="1223" spans="1:12" ht="18" x14ac:dyDescent="0.35">
      <c r="A1223" s="766"/>
      <c r="B1223" s="80" t="s">
        <v>505</v>
      </c>
      <c r="C1223" s="49" t="s">
        <v>108</v>
      </c>
      <c r="D1223" s="27" t="s">
        <v>117</v>
      </c>
      <c r="E1223" s="13"/>
      <c r="F1223" s="13" t="s">
        <v>118</v>
      </c>
      <c r="G1223" s="13" t="s">
        <v>118</v>
      </c>
      <c r="H1223" s="49"/>
      <c r="I1223" s="759"/>
      <c r="J1223" s="27" t="s">
        <v>3523</v>
      </c>
      <c r="K1223" s="49" t="s">
        <v>112</v>
      </c>
      <c r="L1223" s="760"/>
    </row>
    <row r="1224" spans="1:12" ht="18" x14ac:dyDescent="0.35">
      <c r="A1224" s="766"/>
      <c r="B1224" s="80" t="s">
        <v>506</v>
      </c>
      <c r="C1224" s="49"/>
      <c r="D1224" s="27" t="s">
        <v>4177</v>
      </c>
      <c r="E1224" s="13"/>
      <c r="F1224" s="770"/>
      <c r="G1224" s="70"/>
      <c r="H1224" s="49"/>
      <c r="I1224" s="759"/>
      <c r="J1224" s="27" t="s">
        <v>3524</v>
      </c>
      <c r="K1224" s="80" t="s">
        <v>113</v>
      </c>
      <c r="L1224" s="762"/>
    </row>
    <row r="1225" spans="1:12" ht="21" x14ac:dyDescent="0.4">
      <c r="A1225" s="930"/>
      <c r="B1225" s="931"/>
      <c r="C1225" s="931"/>
      <c r="D1225" s="931"/>
      <c r="E1225" s="932"/>
      <c r="F1225" s="935" t="s">
        <v>4006</v>
      </c>
      <c r="G1225" s="933"/>
      <c r="H1225" s="931"/>
      <c r="I1225" s="934"/>
      <c r="J1225" s="335"/>
      <c r="K1225" s="931"/>
      <c r="L1225" s="934"/>
    </row>
    <row r="1226" spans="1:12" ht="21" x14ac:dyDescent="0.4">
      <c r="A1226" s="1334" t="s">
        <v>33</v>
      </c>
      <c r="B1226" s="1334"/>
      <c r="C1226" s="1334"/>
      <c r="D1226" s="1334"/>
      <c r="E1226" s="1334"/>
      <c r="F1226" s="1334"/>
      <c r="G1226" s="1334"/>
      <c r="H1226" s="1334"/>
      <c r="I1226" s="1334"/>
      <c r="J1226" s="1334"/>
      <c r="K1226" s="1334"/>
      <c r="L1226" s="1334"/>
    </row>
    <row r="1227" spans="1:12" ht="21" x14ac:dyDescent="0.4">
      <c r="A1227" s="1333" t="s">
        <v>34</v>
      </c>
      <c r="B1227" s="1333"/>
      <c r="C1227" s="1333"/>
      <c r="D1227" s="1333"/>
      <c r="E1227" s="1333"/>
      <c r="F1227" s="1333"/>
      <c r="G1227" s="1333"/>
      <c r="H1227" s="1333"/>
      <c r="I1227" s="1333"/>
      <c r="J1227" s="1333"/>
      <c r="K1227" s="1333"/>
      <c r="L1227" s="1333"/>
    </row>
    <row r="1228" spans="1:12" ht="21" x14ac:dyDescent="0.4">
      <c r="A1228" s="1333" t="s">
        <v>2</v>
      </c>
      <c r="B1228" s="1333"/>
      <c r="C1228" s="1333"/>
      <c r="D1228" s="1333"/>
      <c r="E1228" s="1333"/>
      <c r="F1228" s="1333"/>
      <c r="G1228" s="1333"/>
      <c r="H1228" s="1333"/>
      <c r="I1228" s="1333"/>
      <c r="J1228" s="1333"/>
      <c r="K1228" s="1333"/>
      <c r="L1228" s="1333"/>
    </row>
    <row r="1229" spans="1:12" ht="21" x14ac:dyDescent="0.4">
      <c r="A1229" s="1333" t="s">
        <v>3</v>
      </c>
      <c r="B1229" s="1333"/>
      <c r="C1229" s="1333"/>
      <c r="D1229" s="1333"/>
      <c r="E1229" s="1333"/>
      <c r="F1229" s="1333"/>
      <c r="G1229" s="1333"/>
      <c r="H1229" s="1333"/>
      <c r="I1229" s="1333"/>
      <c r="J1229" s="1333"/>
      <c r="K1229" s="1333"/>
      <c r="L1229" s="1333"/>
    </row>
    <row r="1230" spans="1:12" ht="21" x14ac:dyDescent="0.4">
      <c r="A1230" s="19" t="s">
        <v>35</v>
      </c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</row>
    <row r="1231" spans="1:12" ht="21" x14ac:dyDescent="0.4">
      <c r="A1231" s="19" t="s">
        <v>36</v>
      </c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</row>
    <row r="1232" spans="1:12" ht="21" x14ac:dyDescent="0.4">
      <c r="A1232" s="19"/>
      <c r="B1232" s="19" t="s">
        <v>37</v>
      </c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</row>
    <row r="1233" spans="1:12" ht="21" x14ac:dyDescent="0.4">
      <c r="A1233" s="19"/>
      <c r="B1233" s="19" t="s">
        <v>19</v>
      </c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</row>
    <row r="1234" spans="1:12" ht="18" x14ac:dyDescent="0.35">
      <c r="A1234" s="349" t="s">
        <v>38</v>
      </c>
      <c r="B1234" s="350" t="s">
        <v>7</v>
      </c>
      <c r="C1234" s="350" t="s">
        <v>39</v>
      </c>
      <c r="D1234" s="350" t="s">
        <v>57</v>
      </c>
      <c r="E1234" s="1331" t="s">
        <v>1244</v>
      </c>
      <c r="F1234" s="1332"/>
      <c r="G1234" s="1332"/>
      <c r="H1234" s="1332"/>
      <c r="I1234" s="351"/>
      <c r="J1234" s="352" t="s">
        <v>1245</v>
      </c>
      <c r="K1234" s="353" t="s">
        <v>1246</v>
      </c>
      <c r="L1234" s="350" t="s">
        <v>45</v>
      </c>
    </row>
    <row r="1235" spans="1:12" ht="18" x14ac:dyDescent="0.35">
      <c r="A1235" s="354"/>
      <c r="B1235" s="359"/>
      <c r="C1235" s="356"/>
      <c r="D1235" s="889" t="s">
        <v>1247</v>
      </c>
      <c r="E1235" s="356">
        <v>2561</v>
      </c>
      <c r="F1235" s="356">
        <v>2562</v>
      </c>
      <c r="G1235" s="358">
        <v>2563</v>
      </c>
      <c r="H1235" s="460">
        <v>2564</v>
      </c>
      <c r="I1235" s="460">
        <v>2565</v>
      </c>
      <c r="J1235" s="888" t="s">
        <v>1248</v>
      </c>
      <c r="K1235" s="356" t="s">
        <v>44</v>
      </c>
      <c r="L1235" s="359" t="s">
        <v>46</v>
      </c>
    </row>
    <row r="1236" spans="1:12" ht="18" x14ac:dyDescent="0.35">
      <c r="A1236" s="361"/>
      <c r="B1236" s="360"/>
      <c r="C1236" s="361"/>
      <c r="D1236" s="887"/>
      <c r="E1236" s="362" t="s">
        <v>14</v>
      </c>
      <c r="F1236" s="362" t="s">
        <v>14</v>
      </c>
      <c r="G1236" s="362" t="s">
        <v>14</v>
      </c>
      <c r="H1236" s="362" t="s">
        <v>14</v>
      </c>
      <c r="I1236" s="365" t="s">
        <v>14</v>
      </c>
      <c r="J1236" s="891"/>
      <c r="K1236" s="362"/>
      <c r="L1236" s="890"/>
    </row>
    <row r="1237" spans="1:12" ht="18" x14ac:dyDescent="0.35">
      <c r="A1237" s="145">
        <v>154</v>
      </c>
      <c r="B1237" s="490" t="s">
        <v>150</v>
      </c>
      <c r="C1237" s="38" t="s">
        <v>106</v>
      </c>
      <c r="D1237" s="37" t="s">
        <v>1938</v>
      </c>
      <c r="E1237" s="217">
        <v>3900000</v>
      </c>
      <c r="F1237" s="49"/>
      <c r="G1237" s="217">
        <v>4600000</v>
      </c>
      <c r="H1237" s="49"/>
      <c r="I1237" s="49"/>
      <c r="J1237" s="27" t="s">
        <v>3522</v>
      </c>
      <c r="K1237" s="47" t="s">
        <v>111</v>
      </c>
      <c r="L1237" s="51" t="s">
        <v>1939</v>
      </c>
    </row>
    <row r="1238" spans="1:12" ht="18" x14ac:dyDescent="0.35">
      <c r="A1238" s="42"/>
      <c r="B1238" s="47" t="s">
        <v>4080</v>
      </c>
      <c r="C1238" s="38" t="s">
        <v>108</v>
      </c>
      <c r="D1238" s="37" t="s">
        <v>117</v>
      </c>
      <c r="E1238" s="98" t="s">
        <v>493</v>
      </c>
      <c r="F1238" s="49"/>
      <c r="G1238" s="145" t="s">
        <v>493</v>
      </c>
      <c r="H1238" s="49"/>
      <c r="I1238" s="49"/>
      <c r="J1238" s="27" t="s">
        <v>3523</v>
      </c>
      <c r="K1238" s="47" t="s">
        <v>112</v>
      </c>
      <c r="L1238" s="51"/>
    </row>
    <row r="1239" spans="1:12" ht="18" x14ac:dyDescent="0.35">
      <c r="A1239" s="42"/>
      <c r="B1239" s="47" t="s">
        <v>4081</v>
      </c>
      <c r="C1239" s="38"/>
      <c r="D1239" s="38" t="s">
        <v>4178</v>
      </c>
      <c r="E1239" s="98" t="s">
        <v>495</v>
      </c>
      <c r="F1239" s="49"/>
      <c r="G1239" s="145" t="s">
        <v>495</v>
      </c>
      <c r="H1239" s="49"/>
      <c r="I1239" s="49"/>
      <c r="J1239" s="27" t="s">
        <v>3524</v>
      </c>
      <c r="K1239" s="47" t="s">
        <v>113</v>
      </c>
      <c r="L1239" s="51"/>
    </row>
    <row r="1240" spans="1:12" ht="18" x14ac:dyDescent="0.35">
      <c r="A1240" s="42"/>
      <c r="B1240" s="490" t="s">
        <v>4082</v>
      </c>
      <c r="C1240" s="38"/>
      <c r="D1240" s="38"/>
      <c r="E1240" s="145"/>
      <c r="F1240" s="49"/>
      <c r="G1240" s="145"/>
      <c r="H1240" s="49"/>
      <c r="I1240" s="49"/>
      <c r="J1240" s="80"/>
      <c r="K1240" s="47"/>
      <c r="L1240" s="51"/>
    </row>
    <row r="1241" spans="1:12" ht="18" x14ac:dyDescent="0.35">
      <c r="A1241" s="42"/>
      <c r="B1241" s="38"/>
      <c r="C1241" s="38"/>
      <c r="D1241" s="38"/>
      <c r="E1241" s="145"/>
      <c r="F1241" s="49"/>
      <c r="G1241" s="145"/>
      <c r="H1241" s="49"/>
      <c r="I1241" s="49"/>
      <c r="J1241" s="80"/>
      <c r="K1241" s="38"/>
      <c r="L1241" s="51"/>
    </row>
    <row r="1242" spans="1:12" ht="18" x14ac:dyDescent="0.35">
      <c r="A1242" s="42"/>
      <c r="B1242" s="38"/>
      <c r="C1242" s="38"/>
      <c r="D1242" s="38"/>
      <c r="E1242" s="145"/>
      <c r="F1242" s="49"/>
      <c r="G1242" s="145"/>
      <c r="H1242" s="49"/>
      <c r="I1242" s="49"/>
      <c r="J1242" s="80"/>
      <c r="K1242" s="38"/>
      <c r="L1242" s="51"/>
    </row>
    <row r="1243" spans="1:12" ht="18" x14ac:dyDescent="0.35">
      <c r="A1243" s="42"/>
      <c r="B1243" s="38"/>
      <c r="C1243" s="38"/>
      <c r="D1243" s="38"/>
      <c r="E1243" s="145"/>
      <c r="F1243" s="49"/>
      <c r="G1243" s="145"/>
      <c r="H1243" s="49"/>
      <c r="I1243" s="49"/>
      <c r="J1243" s="80"/>
      <c r="K1243" s="38"/>
      <c r="L1243" s="51"/>
    </row>
    <row r="1244" spans="1:12" ht="18" x14ac:dyDescent="0.35">
      <c r="A1244" s="42"/>
      <c r="B1244" s="38"/>
      <c r="C1244" s="38"/>
      <c r="D1244" s="38"/>
      <c r="E1244" s="145"/>
      <c r="F1244" s="49"/>
      <c r="G1244" s="145"/>
      <c r="H1244" s="49"/>
      <c r="I1244" s="49"/>
      <c r="J1244" s="80"/>
      <c r="K1244" s="38"/>
      <c r="L1244" s="51"/>
    </row>
    <row r="1245" spans="1:12" ht="18" x14ac:dyDescent="0.35">
      <c r="A1245" s="42"/>
      <c r="B1245" s="38"/>
      <c r="C1245" s="38"/>
      <c r="D1245" s="38"/>
      <c r="E1245" s="145"/>
      <c r="F1245" s="49"/>
      <c r="G1245" s="145"/>
      <c r="H1245" s="49"/>
      <c r="I1245" s="49"/>
      <c r="J1245" s="80"/>
      <c r="K1245" s="38"/>
      <c r="L1245" s="51"/>
    </row>
    <row r="1246" spans="1:12" ht="18" x14ac:dyDescent="0.35">
      <c r="A1246" s="42"/>
      <c r="B1246" s="38"/>
      <c r="C1246" s="38"/>
      <c r="D1246" s="38"/>
      <c r="E1246" s="145"/>
      <c r="F1246" s="49"/>
      <c r="G1246" s="145"/>
      <c r="H1246" s="49"/>
      <c r="I1246" s="49"/>
      <c r="J1246" s="80"/>
      <c r="K1246" s="38"/>
      <c r="L1246" s="51"/>
    </row>
    <row r="1247" spans="1:12" ht="18" x14ac:dyDescent="0.35">
      <c r="A1247" s="42"/>
      <c r="B1247" s="38"/>
      <c r="C1247" s="38"/>
      <c r="D1247" s="38"/>
      <c r="E1247" s="145"/>
      <c r="F1247" s="49"/>
      <c r="G1247" s="145"/>
      <c r="H1247" s="49"/>
      <c r="I1247" s="49"/>
      <c r="J1247" s="80"/>
      <c r="K1247" s="38"/>
      <c r="L1247" s="51"/>
    </row>
    <row r="1248" spans="1:12" ht="18" x14ac:dyDescent="0.35">
      <c r="A1248" s="42"/>
      <c r="B1248" s="38"/>
      <c r="C1248" s="38"/>
      <c r="D1248" s="38"/>
      <c r="E1248" s="145"/>
      <c r="F1248" s="49"/>
      <c r="G1248" s="145"/>
      <c r="H1248" s="49"/>
      <c r="I1248" s="49"/>
      <c r="J1248" s="80"/>
      <c r="K1248" s="38"/>
      <c r="L1248" s="51"/>
    </row>
    <row r="1249" spans="1:12" ht="18" x14ac:dyDescent="0.35">
      <c r="A1249" s="42"/>
      <c r="B1249" s="38"/>
      <c r="C1249" s="38"/>
      <c r="D1249" s="38"/>
      <c r="E1249" s="145"/>
      <c r="F1249" s="49"/>
      <c r="G1249" s="145"/>
      <c r="H1249" s="49"/>
      <c r="I1249" s="49"/>
      <c r="J1249" s="80"/>
      <c r="K1249" s="38"/>
      <c r="L1249" s="51"/>
    </row>
    <row r="1250" spans="1:12" ht="18" x14ac:dyDescent="0.35">
      <c r="A1250" s="42"/>
      <c r="B1250" s="38"/>
      <c r="C1250" s="38"/>
      <c r="D1250" s="38"/>
      <c r="E1250" s="145"/>
      <c r="F1250" s="49"/>
      <c r="G1250" s="145"/>
      <c r="H1250" s="49"/>
      <c r="I1250" s="49"/>
      <c r="J1250" s="80"/>
      <c r="K1250" s="38"/>
      <c r="L1250" s="51"/>
    </row>
    <row r="1251" spans="1:12" ht="18" x14ac:dyDescent="0.35">
      <c r="A1251" s="44"/>
      <c r="B1251" s="43"/>
      <c r="C1251" s="43"/>
      <c r="D1251" s="43"/>
      <c r="E1251" s="44"/>
      <c r="F1251" s="46"/>
      <c r="G1251" s="69"/>
      <c r="H1251" s="46"/>
      <c r="I1251" s="46"/>
      <c r="J1251" s="226"/>
      <c r="K1251" s="46"/>
      <c r="L1251" s="17"/>
    </row>
    <row r="1252" spans="1:12" ht="21" x14ac:dyDescent="0.4">
      <c r="A1252" s="607"/>
      <c r="B1252" s="55"/>
      <c r="C1252" s="55"/>
      <c r="D1252" s="55"/>
      <c r="E1252" s="607"/>
      <c r="F1252" s="541">
        <v>85</v>
      </c>
      <c r="G1252" s="494"/>
      <c r="H1252" s="95"/>
      <c r="I1252" s="95"/>
      <c r="J1252" s="264"/>
      <c r="K1252" s="95"/>
      <c r="L1252" s="882"/>
    </row>
    <row r="1253" spans="1:12" ht="21" x14ac:dyDescent="0.4">
      <c r="A1253" s="607"/>
      <c r="B1253" s="55"/>
      <c r="C1253" s="55"/>
      <c r="D1253" s="55"/>
      <c r="E1253" s="607"/>
      <c r="F1253" s="541"/>
      <c r="G1253" s="494"/>
      <c r="H1253" s="95"/>
      <c r="I1253" s="95"/>
      <c r="J1253" s="264"/>
      <c r="K1253" s="95"/>
      <c r="L1253" s="882"/>
    </row>
    <row r="1254" spans="1:12" ht="21" x14ac:dyDescent="0.4">
      <c r="A1254" s="607"/>
      <c r="B1254" s="55"/>
      <c r="C1254" s="55"/>
      <c r="D1254" s="55"/>
      <c r="E1254" s="607"/>
      <c r="F1254" s="541"/>
      <c r="G1254" s="494"/>
      <c r="H1254" s="95"/>
      <c r="I1254" s="95"/>
      <c r="J1254" s="264"/>
      <c r="K1254" s="95"/>
      <c r="L1254" s="882"/>
    </row>
    <row r="1255" spans="1:12" ht="21" x14ac:dyDescent="0.4">
      <c r="A1255" s="1334" t="s">
        <v>33</v>
      </c>
      <c r="B1255" s="1334"/>
      <c r="C1255" s="1334"/>
      <c r="D1255" s="1334"/>
      <c r="E1255" s="1334"/>
      <c r="F1255" s="1334"/>
      <c r="G1255" s="1334"/>
      <c r="H1255" s="1334"/>
      <c r="I1255" s="1334"/>
      <c r="J1255" s="1334"/>
      <c r="K1255" s="1334"/>
      <c r="L1255" s="1334"/>
    </row>
    <row r="1256" spans="1:12" ht="21" x14ac:dyDescent="0.4">
      <c r="A1256" s="1333" t="s">
        <v>34</v>
      </c>
      <c r="B1256" s="1333"/>
      <c r="C1256" s="1333"/>
      <c r="D1256" s="1333"/>
      <c r="E1256" s="1333"/>
      <c r="F1256" s="1333"/>
      <c r="G1256" s="1333"/>
      <c r="H1256" s="1333"/>
      <c r="I1256" s="1333"/>
      <c r="J1256" s="1333"/>
      <c r="K1256" s="1333"/>
      <c r="L1256" s="1333"/>
    </row>
    <row r="1257" spans="1:12" ht="21" x14ac:dyDescent="0.4">
      <c r="A1257" s="1333" t="s">
        <v>2</v>
      </c>
      <c r="B1257" s="1333"/>
      <c r="C1257" s="1333"/>
      <c r="D1257" s="1333"/>
      <c r="E1257" s="1333"/>
      <c r="F1257" s="1333"/>
      <c r="G1257" s="1333"/>
      <c r="H1257" s="1333"/>
      <c r="I1257" s="1333"/>
      <c r="J1257" s="1333"/>
      <c r="K1257" s="1333"/>
      <c r="L1257" s="1333"/>
    </row>
    <row r="1258" spans="1:12" ht="21" x14ac:dyDescent="0.4">
      <c r="A1258" s="1333" t="s">
        <v>3</v>
      </c>
      <c r="B1258" s="1333"/>
      <c r="C1258" s="1333"/>
      <c r="D1258" s="1333"/>
      <c r="E1258" s="1333"/>
      <c r="F1258" s="1333"/>
      <c r="G1258" s="1333"/>
      <c r="H1258" s="1333"/>
      <c r="I1258" s="1333"/>
      <c r="J1258" s="1333"/>
      <c r="K1258" s="1333"/>
      <c r="L1258" s="1333"/>
    </row>
    <row r="1259" spans="1:12" ht="21" x14ac:dyDescent="0.4">
      <c r="A1259" s="19" t="s">
        <v>35</v>
      </c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</row>
    <row r="1260" spans="1:12" ht="21" x14ac:dyDescent="0.4">
      <c r="A1260" s="19" t="s">
        <v>36</v>
      </c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</row>
    <row r="1261" spans="1:12" ht="21" x14ac:dyDescent="0.4">
      <c r="A1261" s="19"/>
      <c r="B1261" s="19" t="s">
        <v>37</v>
      </c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</row>
    <row r="1262" spans="1:12" ht="21" x14ac:dyDescent="0.4">
      <c r="A1262" s="19"/>
      <c r="B1262" s="19" t="s">
        <v>19</v>
      </c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</row>
    <row r="1263" spans="1:12" ht="18" x14ac:dyDescent="0.35">
      <c r="A1263" s="349" t="s">
        <v>38</v>
      </c>
      <c r="B1263" s="350" t="s">
        <v>7</v>
      </c>
      <c r="C1263" s="350" t="s">
        <v>39</v>
      </c>
      <c r="D1263" s="350" t="s">
        <v>57</v>
      </c>
      <c r="E1263" s="1331" t="s">
        <v>1244</v>
      </c>
      <c r="F1263" s="1332"/>
      <c r="G1263" s="1332"/>
      <c r="H1263" s="1332"/>
      <c r="I1263" s="351"/>
      <c r="J1263" s="352" t="s">
        <v>1245</v>
      </c>
      <c r="K1263" s="353" t="s">
        <v>1246</v>
      </c>
      <c r="L1263" s="350" t="s">
        <v>45</v>
      </c>
    </row>
    <row r="1264" spans="1:12" ht="18" x14ac:dyDescent="0.35">
      <c r="A1264" s="354"/>
      <c r="B1264" s="359"/>
      <c r="C1264" s="356"/>
      <c r="D1264" s="889" t="s">
        <v>1247</v>
      </c>
      <c r="E1264" s="356">
        <v>2561</v>
      </c>
      <c r="F1264" s="356">
        <v>2562</v>
      </c>
      <c r="G1264" s="358">
        <v>2563</v>
      </c>
      <c r="H1264" s="460">
        <v>2564</v>
      </c>
      <c r="I1264" s="460">
        <v>2565</v>
      </c>
      <c r="J1264" s="888" t="s">
        <v>1248</v>
      </c>
      <c r="K1264" s="356" t="s">
        <v>44</v>
      </c>
      <c r="L1264" s="359" t="s">
        <v>46</v>
      </c>
    </row>
    <row r="1265" spans="1:12" ht="18" x14ac:dyDescent="0.35">
      <c r="A1265" s="361"/>
      <c r="B1265" s="360"/>
      <c r="C1265" s="361"/>
      <c r="D1265" s="887"/>
      <c r="E1265" s="362" t="s">
        <v>14</v>
      </c>
      <c r="F1265" s="362" t="s">
        <v>14</v>
      </c>
      <c r="G1265" s="362" t="s">
        <v>14</v>
      </c>
      <c r="H1265" s="362" t="s">
        <v>14</v>
      </c>
      <c r="I1265" s="365" t="s">
        <v>14</v>
      </c>
      <c r="J1265" s="891"/>
      <c r="K1265" s="362"/>
      <c r="L1265" s="890"/>
    </row>
    <row r="1266" spans="1:12" ht="18" x14ac:dyDescent="0.35">
      <c r="A1266" s="225">
        <v>155</v>
      </c>
      <c r="B1266" s="48" t="s">
        <v>310</v>
      </c>
      <c r="C1266" s="37" t="s">
        <v>433</v>
      </c>
      <c r="D1266" s="37" t="s">
        <v>371</v>
      </c>
      <c r="E1266" s="143">
        <v>1200000</v>
      </c>
      <c r="F1266" s="143">
        <v>1200000</v>
      </c>
      <c r="G1266" s="116"/>
      <c r="H1266" s="49"/>
      <c r="I1266" s="49"/>
      <c r="J1266" s="27" t="s">
        <v>3120</v>
      </c>
      <c r="K1266" s="47" t="s">
        <v>111</v>
      </c>
      <c r="L1266" s="51" t="s">
        <v>94</v>
      </c>
    </row>
    <row r="1267" spans="1:12" ht="18" x14ac:dyDescent="0.35">
      <c r="A1267" s="225"/>
      <c r="B1267" s="48" t="s">
        <v>2199</v>
      </c>
      <c r="C1267" s="37" t="s">
        <v>507</v>
      </c>
      <c r="D1267" s="37" t="s">
        <v>239</v>
      </c>
      <c r="E1267" s="92" t="s">
        <v>118</v>
      </c>
      <c r="F1267" s="92" t="s">
        <v>118</v>
      </c>
      <c r="G1267" s="116"/>
      <c r="H1267" s="49"/>
      <c r="I1267" s="49"/>
      <c r="J1267" s="27" t="s">
        <v>3121</v>
      </c>
      <c r="K1267" s="47" t="s">
        <v>112</v>
      </c>
      <c r="L1267" s="51"/>
    </row>
    <row r="1268" spans="1:12" ht="18" x14ac:dyDescent="0.35">
      <c r="A1268" s="225"/>
      <c r="B1268" s="48" t="s">
        <v>508</v>
      </c>
      <c r="C1268" s="37"/>
      <c r="D1268" s="37" t="s">
        <v>307</v>
      </c>
      <c r="E1268" s="92"/>
      <c r="F1268" s="92"/>
      <c r="G1268" s="116"/>
      <c r="H1268" s="49"/>
      <c r="I1268" s="49"/>
      <c r="J1268" s="49" t="s">
        <v>3122</v>
      </c>
      <c r="K1268" s="47" t="s">
        <v>1987</v>
      </c>
      <c r="L1268" s="51"/>
    </row>
    <row r="1269" spans="1:12" ht="18" x14ac:dyDescent="0.35">
      <c r="A1269" s="283"/>
      <c r="B1269" s="39"/>
      <c r="C1269" s="39"/>
      <c r="D1269" s="39"/>
      <c r="E1269" s="144"/>
      <c r="F1269" s="46"/>
      <c r="G1269" s="118"/>
      <c r="H1269" s="50"/>
      <c r="I1269" s="46"/>
      <c r="J1269" s="50" t="s">
        <v>1670</v>
      </c>
      <c r="K1269" s="183" t="s">
        <v>3578</v>
      </c>
      <c r="L1269" s="17"/>
    </row>
    <row r="1270" spans="1:12" ht="19.2" x14ac:dyDescent="0.35">
      <c r="A1270" s="225">
        <v>156</v>
      </c>
      <c r="B1270" s="37" t="s">
        <v>509</v>
      </c>
      <c r="C1270" s="37" t="s">
        <v>510</v>
      </c>
      <c r="D1270" s="37" t="s">
        <v>511</v>
      </c>
      <c r="E1270" s="158"/>
      <c r="F1270" s="158"/>
      <c r="G1270" s="158">
        <v>500000</v>
      </c>
      <c r="H1270" s="158">
        <v>500000</v>
      </c>
      <c r="I1270" s="107"/>
      <c r="J1270" s="27" t="s">
        <v>3120</v>
      </c>
      <c r="K1270" s="247" t="s">
        <v>1228</v>
      </c>
      <c r="L1270" s="51" t="s">
        <v>94</v>
      </c>
    </row>
    <row r="1271" spans="1:12" ht="18" x14ac:dyDescent="0.35">
      <c r="A1271" s="225"/>
      <c r="B1271" s="37" t="s">
        <v>512</v>
      </c>
      <c r="C1271" s="38" t="s">
        <v>513</v>
      </c>
      <c r="D1271" s="38" t="s">
        <v>514</v>
      </c>
      <c r="E1271" s="54"/>
      <c r="F1271" s="54"/>
      <c r="G1271" s="54" t="s">
        <v>118</v>
      </c>
      <c r="H1271" s="54" t="s">
        <v>118</v>
      </c>
      <c r="I1271" s="107"/>
      <c r="J1271" s="27" t="s">
        <v>3121</v>
      </c>
      <c r="K1271" s="80" t="s">
        <v>1229</v>
      </c>
      <c r="L1271" s="28"/>
    </row>
    <row r="1272" spans="1:12" ht="18" x14ac:dyDescent="0.35">
      <c r="A1272" s="225"/>
      <c r="B1272" s="38" t="s">
        <v>515</v>
      </c>
      <c r="C1272" s="38"/>
      <c r="D1272" s="38" t="s">
        <v>3538</v>
      </c>
      <c r="E1272" s="42"/>
      <c r="F1272" s="49"/>
      <c r="G1272" s="92"/>
      <c r="H1272" s="49"/>
      <c r="I1272" s="107"/>
      <c r="J1272" s="49" t="s">
        <v>3122</v>
      </c>
      <c r="K1272" s="80" t="s">
        <v>1230</v>
      </c>
      <c r="L1272" s="28"/>
    </row>
    <row r="1273" spans="1:12" ht="18" x14ac:dyDescent="0.35">
      <c r="A1273" s="225"/>
      <c r="B1273" s="38"/>
      <c r="C1273" s="38"/>
      <c r="D1273" s="38" t="s">
        <v>3539</v>
      </c>
      <c r="E1273" s="42"/>
      <c r="F1273" s="49"/>
      <c r="G1273" s="92"/>
      <c r="H1273" s="49"/>
      <c r="I1273" s="107"/>
      <c r="J1273" s="27" t="s">
        <v>1670</v>
      </c>
      <c r="K1273" s="112" t="s">
        <v>1231</v>
      </c>
      <c r="L1273" s="28"/>
    </row>
    <row r="1274" spans="1:12" ht="18" x14ac:dyDescent="0.35">
      <c r="A1274" s="225"/>
      <c r="B1274" s="38"/>
      <c r="C1274" s="38"/>
      <c r="D1274" s="38" t="s">
        <v>516</v>
      </c>
      <c r="E1274" s="42"/>
      <c r="F1274" s="49"/>
      <c r="G1274" s="92"/>
      <c r="H1274" s="49"/>
      <c r="I1274" s="107"/>
      <c r="J1274" s="936"/>
      <c r="K1274" s="28"/>
      <c r="L1274" s="28"/>
    </row>
    <row r="1275" spans="1:12" ht="18" x14ac:dyDescent="0.35">
      <c r="A1275" s="283"/>
      <c r="B1275" s="43"/>
      <c r="C1275" s="43"/>
      <c r="D1275" s="43" t="s">
        <v>517</v>
      </c>
      <c r="E1275" s="44"/>
      <c r="F1275" s="46"/>
      <c r="G1275" s="93"/>
      <c r="H1275" s="46"/>
      <c r="I1275" s="121"/>
      <c r="J1275" s="920"/>
      <c r="K1275" s="121"/>
      <c r="L1275" s="32"/>
    </row>
    <row r="1276" spans="1:12" ht="19.2" x14ac:dyDescent="0.35">
      <c r="A1276" s="225">
        <v>157</v>
      </c>
      <c r="B1276" s="38" t="s">
        <v>138</v>
      </c>
      <c r="C1276" s="38" t="s">
        <v>106</v>
      </c>
      <c r="D1276" s="37" t="s">
        <v>3535</v>
      </c>
      <c r="E1276" s="127"/>
      <c r="F1276" s="143">
        <v>1500000</v>
      </c>
      <c r="G1276" s="143">
        <v>1500000</v>
      </c>
      <c r="H1276" s="49"/>
      <c r="I1276" s="107"/>
      <c r="J1276" s="27" t="s">
        <v>3120</v>
      </c>
      <c r="K1276" s="247" t="s">
        <v>1228</v>
      </c>
      <c r="L1276" s="51" t="s">
        <v>94</v>
      </c>
    </row>
    <row r="1277" spans="1:12" ht="18" x14ac:dyDescent="0.35">
      <c r="A1277" s="112"/>
      <c r="B1277" s="37" t="s">
        <v>519</v>
      </c>
      <c r="C1277" s="38" t="s">
        <v>108</v>
      </c>
      <c r="D1277" s="37" t="s">
        <v>3536</v>
      </c>
      <c r="E1277" s="54"/>
      <c r="F1277" s="54" t="s">
        <v>118</v>
      </c>
      <c r="G1277" s="54" t="s">
        <v>118</v>
      </c>
      <c r="H1277" s="49"/>
      <c r="I1277" s="107"/>
      <c r="J1277" s="27" t="s">
        <v>3121</v>
      </c>
      <c r="K1277" s="80" t="s">
        <v>1229</v>
      </c>
      <c r="L1277" s="28"/>
    </row>
    <row r="1278" spans="1:12" ht="18" x14ac:dyDescent="0.35">
      <c r="A1278" s="112"/>
      <c r="B1278" s="38"/>
      <c r="C1278" s="38"/>
      <c r="D1278" s="37" t="s">
        <v>3537</v>
      </c>
      <c r="E1278" s="42"/>
      <c r="F1278" s="42"/>
      <c r="G1278" s="42"/>
      <c r="H1278" s="49"/>
      <c r="I1278" s="107"/>
      <c r="J1278" s="49" t="s">
        <v>3122</v>
      </c>
      <c r="K1278" s="80" t="s">
        <v>1230</v>
      </c>
      <c r="L1278" s="28"/>
    </row>
    <row r="1279" spans="1:12" ht="18" x14ac:dyDescent="0.35">
      <c r="A1279" s="226"/>
      <c r="B1279" s="43"/>
      <c r="C1279" s="43" t="s">
        <v>155</v>
      </c>
      <c r="D1279" s="169"/>
      <c r="E1279" s="46"/>
      <c r="F1279" s="44"/>
      <c r="G1279" s="118"/>
      <c r="H1279" s="46"/>
      <c r="I1279" s="121"/>
      <c r="J1279" s="50" t="s">
        <v>1670</v>
      </c>
      <c r="K1279" s="226" t="s">
        <v>1231</v>
      </c>
      <c r="L1279" s="32"/>
    </row>
    <row r="1280" spans="1:12" ht="18" x14ac:dyDescent="0.35">
      <c r="A1280" s="95"/>
      <c r="B1280" s="55"/>
      <c r="C1280" s="55"/>
      <c r="D1280" s="176"/>
      <c r="E1280" s="95"/>
      <c r="F1280" s="574"/>
      <c r="G1280" s="255"/>
      <c r="H1280" s="95"/>
      <c r="I1280" s="34"/>
      <c r="J1280" s="34"/>
      <c r="K1280" s="264"/>
      <c r="L1280" s="34"/>
    </row>
    <row r="1281" spans="1:12" ht="18" x14ac:dyDescent="0.35">
      <c r="A1281" s="95"/>
      <c r="B1281" s="55"/>
      <c r="C1281" s="55"/>
      <c r="D1281" s="176"/>
      <c r="E1281" s="95"/>
      <c r="F1281" s="574"/>
      <c r="G1281" s="255"/>
      <c r="H1281" s="95"/>
      <c r="I1281" s="34"/>
      <c r="J1281" s="34"/>
      <c r="K1281" s="264"/>
      <c r="L1281" s="34"/>
    </row>
    <row r="1282" spans="1:12" ht="18" x14ac:dyDescent="0.35">
      <c r="A1282" s="95"/>
      <c r="B1282" s="55"/>
      <c r="C1282" s="55"/>
      <c r="D1282" s="176"/>
      <c r="E1282" s="95"/>
      <c r="F1282" s="574"/>
      <c r="G1282" s="255"/>
      <c r="H1282" s="95"/>
      <c r="I1282" s="34"/>
      <c r="J1282" s="34"/>
      <c r="K1282" s="264"/>
      <c r="L1282" s="34"/>
    </row>
    <row r="1283" spans="1:12" ht="21" x14ac:dyDescent="0.4">
      <c r="A1283" s="95"/>
      <c r="B1283" s="55"/>
      <c r="C1283" s="55"/>
      <c r="D1283" s="176"/>
      <c r="E1283" s="95"/>
      <c r="F1283" s="906">
        <v>86</v>
      </c>
      <c r="G1283" s="255"/>
      <c r="H1283" s="95"/>
      <c r="I1283" s="34"/>
      <c r="J1283" s="34"/>
      <c r="K1283" s="264"/>
      <c r="L1283" s="34"/>
    </row>
    <row r="1284" spans="1:12" ht="21" x14ac:dyDescent="0.4">
      <c r="A1284" s="95"/>
      <c r="B1284" s="55"/>
      <c r="C1284" s="55"/>
      <c r="D1284" s="176"/>
      <c r="E1284" s="95"/>
      <c r="F1284" s="906"/>
      <c r="G1284" s="255"/>
      <c r="H1284" s="95"/>
      <c r="I1284" s="34"/>
      <c r="J1284" s="34"/>
      <c r="K1284" s="264"/>
      <c r="L1284" s="34"/>
    </row>
    <row r="1285" spans="1:12" ht="21" x14ac:dyDescent="0.4">
      <c r="A1285" s="1334" t="s">
        <v>33</v>
      </c>
      <c r="B1285" s="1334"/>
      <c r="C1285" s="1334"/>
      <c r="D1285" s="1334"/>
      <c r="E1285" s="1334"/>
      <c r="F1285" s="1334"/>
      <c r="G1285" s="1334"/>
      <c r="H1285" s="1334"/>
      <c r="I1285" s="1334"/>
      <c r="J1285" s="1334"/>
      <c r="K1285" s="1334"/>
      <c r="L1285" s="1334"/>
    </row>
    <row r="1286" spans="1:12" ht="21" x14ac:dyDescent="0.4">
      <c r="A1286" s="1333" t="s">
        <v>34</v>
      </c>
      <c r="B1286" s="1333"/>
      <c r="C1286" s="1333"/>
      <c r="D1286" s="1333"/>
      <c r="E1286" s="1333"/>
      <c r="F1286" s="1333"/>
      <c r="G1286" s="1333"/>
      <c r="H1286" s="1333"/>
      <c r="I1286" s="1333"/>
      <c r="J1286" s="1333"/>
      <c r="K1286" s="1333"/>
      <c r="L1286" s="1333"/>
    </row>
    <row r="1287" spans="1:12" ht="21" x14ac:dyDescent="0.4">
      <c r="A1287" s="1333" t="s">
        <v>2</v>
      </c>
      <c r="B1287" s="1333"/>
      <c r="C1287" s="1333"/>
      <c r="D1287" s="1333"/>
      <c r="E1287" s="1333"/>
      <c r="F1287" s="1333"/>
      <c r="G1287" s="1333"/>
      <c r="H1287" s="1333"/>
      <c r="I1287" s="1333"/>
      <c r="J1287" s="1333"/>
      <c r="K1287" s="1333"/>
      <c r="L1287" s="1333"/>
    </row>
    <row r="1288" spans="1:12" ht="21" x14ac:dyDescent="0.4">
      <c r="A1288" s="1333" t="s">
        <v>3</v>
      </c>
      <c r="B1288" s="1333"/>
      <c r="C1288" s="1333"/>
      <c r="D1288" s="1333"/>
      <c r="E1288" s="1333"/>
      <c r="F1288" s="1333"/>
      <c r="G1288" s="1333"/>
      <c r="H1288" s="1333"/>
      <c r="I1288" s="1333"/>
      <c r="J1288" s="1333"/>
      <c r="K1288" s="1333"/>
      <c r="L1288" s="1333"/>
    </row>
    <row r="1289" spans="1:12" ht="21" x14ac:dyDescent="0.4">
      <c r="A1289" s="19" t="s">
        <v>35</v>
      </c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</row>
    <row r="1290" spans="1:12" ht="21" x14ac:dyDescent="0.4">
      <c r="A1290" s="19" t="s">
        <v>36</v>
      </c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</row>
    <row r="1291" spans="1:12" ht="21" x14ac:dyDescent="0.4">
      <c r="A1291" s="19"/>
      <c r="B1291" s="19" t="s">
        <v>37</v>
      </c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</row>
    <row r="1292" spans="1:12" ht="21" x14ac:dyDescent="0.4">
      <c r="A1292" s="19"/>
      <c r="B1292" s="19" t="s">
        <v>19</v>
      </c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</row>
    <row r="1293" spans="1:12" ht="18" x14ac:dyDescent="0.35">
      <c r="A1293" s="349" t="s">
        <v>38</v>
      </c>
      <c r="B1293" s="350" t="s">
        <v>7</v>
      </c>
      <c r="C1293" s="350" t="s">
        <v>39</v>
      </c>
      <c r="D1293" s="350" t="s">
        <v>57</v>
      </c>
      <c r="E1293" s="1331" t="s">
        <v>1244</v>
      </c>
      <c r="F1293" s="1332"/>
      <c r="G1293" s="1332"/>
      <c r="H1293" s="1332"/>
      <c r="I1293" s="351"/>
      <c r="J1293" s="352" t="s">
        <v>1245</v>
      </c>
      <c r="K1293" s="353" t="s">
        <v>1246</v>
      </c>
      <c r="L1293" s="350" t="s">
        <v>45</v>
      </c>
    </row>
    <row r="1294" spans="1:12" ht="18" x14ac:dyDescent="0.35">
      <c r="A1294" s="354"/>
      <c r="B1294" s="359"/>
      <c r="C1294" s="356"/>
      <c r="D1294" s="889" t="s">
        <v>1247</v>
      </c>
      <c r="E1294" s="356">
        <v>2561</v>
      </c>
      <c r="F1294" s="356">
        <v>2562</v>
      </c>
      <c r="G1294" s="358">
        <v>2563</v>
      </c>
      <c r="H1294" s="460">
        <v>2564</v>
      </c>
      <c r="I1294" s="460">
        <v>2565</v>
      </c>
      <c r="J1294" s="888" t="s">
        <v>1248</v>
      </c>
      <c r="K1294" s="356" t="s">
        <v>44</v>
      </c>
      <c r="L1294" s="359" t="s">
        <v>46</v>
      </c>
    </row>
    <row r="1295" spans="1:12" ht="18" x14ac:dyDescent="0.35">
      <c r="A1295" s="361"/>
      <c r="B1295" s="360"/>
      <c r="C1295" s="361"/>
      <c r="D1295" s="887"/>
      <c r="E1295" s="362" t="s">
        <v>14</v>
      </c>
      <c r="F1295" s="362" t="s">
        <v>14</v>
      </c>
      <c r="G1295" s="362" t="s">
        <v>14</v>
      </c>
      <c r="H1295" s="362" t="s">
        <v>14</v>
      </c>
      <c r="I1295" s="365" t="s">
        <v>14</v>
      </c>
      <c r="J1295" s="891"/>
      <c r="K1295" s="362"/>
      <c r="L1295" s="890"/>
    </row>
    <row r="1296" spans="1:12" ht="19.2" x14ac:dyDescent="0.35">
      <c r="A1296" s="225">
        <v>158</v>
      </c>
      <c r="B1296" s="38" t="s">
        <v>521</v>
      </c>
      <c r="C1296" s="38" t="s">
        <v>106</v>
      </c>
      <c r="D1296" s="38" t="s">
        <v>394</v>
      </c>
      <c r="E1296" s="45"/>
      <c r="F1296" s="45"/>
      <c r="G1296" s="262">
        <v>1500000</v>
      </c>
      <c r="H1296" s="49"/>
      <c r="I1296" s="107"/>
      <c r="J1296" s="112" t="s">
        <v>3120</v>
      </c>
      <c r="K1296" s="247" t="s">
        <v>1228</v>
      </c>
      <c r="L1296" s="51" t="s">
        <v>94</v>
      </c>
    </row>
    <row r="1297" spans="1:12" ht="18" x14ac:dyDescent="0.35">
      <c r="A1297" s="225"/>
      <c r="B1297" s="38" t="s">
        <v>519</v>
      </c>
      <c r="C1297" s="38" t="s">
        <v>108</v>
      </c>
      <c r="D1297" s="38" t="s">
        <v>4179</v>
      </c>
      <c r="E1297" s="42"/>
      <c r="F1297" s="42"/>
      <c r="G1297" s="42" t="s">
        <v>118</v>
      </c>
      <c r="H1297" s="49"/>
      <c r="I1297" s="107"/>
      <c r="J1297" s="112" t="s">
        <v>3121</v>
      </c>
      <c r="K1297" s="80" t="s">
        <v>1229</v>
      </c>
      <c r="L1297" s="28"/>
    </row>
    <row r="1298" spans="1:12" ht="18" x14ac:dyDescent="0.35">
      <c r="A1298" s="225"/>
      <c r="B1298" s="38"/>
      <c r="C1298" s="38"/>
      <c r="D1298" s="38"/>
      <c r="E1298" s="42"/>
      <c r="F1298" s="42"/>
      <c r="G1298" s="92"/>
      <c r="H1298" s="49"/>
      <c r="I1298" s="107"/>
      <c r="J1298" s="80" t="s">
        <v>3122</v>
      </c>
      <c r="K1298" s="80" t="s">
        <v>1230</v>
      </c>
      <c r="L1298" s="28"/>
    </row>
    <row r="1299" spans="1:12" ht="18" x14ac:dyDescent="0.35">
      <c r="A1299" s="225"/>
      <c r="B1299" s="38"/>
      <c r="C1299" s="38"/>
      <c r="D1299" s="38"/>
      <c r="E1299" s="42"/>
      <c r="F1299" s="42"/>
      <c r="G1299" s="92"/>
      <c r="H1299" s="27"/>
      <c r="J1299" s="112" t="s">
        <v>1670</v>
      </c>
      <c r="K1299" s="112" t="s">
        <v>1231</v>
      </c>
      <c r="L1299" s="28"/>
    </row>
    <row r="1300" spans="1:12" ht="18" x14ac:dyDescent="0.35">
      <c r="A1300" s="225"/>
      <c r="B1300" s="38"/>
      <c r="C1300" s="38"/>
      <c r="D1300" s="38"/>
      <c r="E1300" s="42"/>
      <c r="F1300" s="42"/>
      <c r="G1300" s="92"/>
      <c r="H1300" s="27"/>
      <c r="J1300" s="28"/>
      <c r="K1300" s="28"/>
      <c r="L1300" s="28"/>
    </row>
    <row r="1301" spans="1:12" ht="18" x14ac:dyDescent="0.35">
      <c r="A1301" s="283"/>
      <c r="B1301" s="43"/>
      <c r="C1301" s="43"/>
      <c r="D1301" s="43"/>
      <c r="E1301" s="44"/>
      <c r="F1301" s="44"/>
      <c r="G1301" s="93"/>
      <c r="H1301" s="50"/>
      <c r="I1301" s="121"/>
      <c r="J1301" s="32"/>
      <c r="K1301" s="121"/>
      <c r="L1301" s="32"/>
    </row>
    <row r="1302" spans="1:12" ht="19.2" x14ac:dyDescent="0.35">
      <c r="A1302" s="48">
        <v>159</v>
      </c>
      <c r="B1302" s="38" t="s">
        <v>138</v>
      </c>
      <c r="C1302" s="38" t="s">
        <v>106</v>
      </c>
      <c r="D1302" s="38" t="s">
        <v>518</v>
      </c>
      <c r="E1302" s="38"/>
      <c r="F1302" s="408">
        <v>1500000</v>
      </c>
      <c r="G1302" s="116"/>
      <c r="H1302" s="116">
        <v>1500000</v>
      </c>
      <c r="I1302" s="33"/>
      <c r="J1302" s="112" t="s">
        <v>3120</v>
      </c>
      <c r="K1302" s="247" t="s">
        <v>1228</v>
      </c>
      <c r="L1302" s="51" t="s">
        <v>94</v>
      </c>
    </row>
    <row r="1303" spans="1:12" ht="18" x14ac:dyDescent="0.35">
      <c r="A1303" s="48"/>
      <c r="B1303" s="38" t="s">
        <v>519</v>
      </c>
      <c r="C1303" s="38" t="s">
        <v>108</v>
      </c>
      <c r="D1303" s="89" t="s">
        <v>520</v>
      </c>
      <c r="E1303" s="38"/>
      <c r="F1303" s="54" t="s">
        <v>118</v>
      </c>
      <c r="G1303" s="54"/>
      <c r="H1303" s="54" t="s">
        <v>118</v>
      </c>
      <c r="I1303" s="28"/>
      <c r="J1303" s="112" t="s">
        <v>3121</v>
      </c>
      <c r="K1303" s="80" t="s">
        <v>1229</v>
      </c>
      <c r="L1303" s="28"/>
    </row>
    <row r="1304" spans="1:12" ht="18" x14ac:dyDescent="0.35">
      <c r="A1304" s="48"/>
      <c r="B1304" s="38"/>
      <c r="C1304" s="38"/>
      <c r="D1304" s="89" t="s">
        <v>522</v>
      </c>
      <c r="E1304" s="38"/>
      <c r="F1304" s="166"/>
      <c r="G1304" s="116"/>
      <c r="H1304" s="38"/>
      <c r="I1304" s="28"/>
      <c r="J1304" s="80" t="s">
        <v>3122</v>
      </c>
      <c r="K1304" s="80" t="s">
        <v>1230</v>
      </c>
      <c r="L1304" s="28"/>
    </row>
    <row r="1305" spans="1:12" ht="18" x14ac:dyDescent="0.35">
      <c r="A1305" s="48"/>
      <c r="B1305" s="38"/>
      <c r="C1305" s="38"/>
      <c r="D1305" s="208" t="s">
        <v>523</v>
      </c>
      <c r="E1305" s="38"/>
      <c r="F1305" s="42"/>
      <c r="G1305" s="116"/>
      <c r="H1305" s="38"/>
      <c r="I1305" s="107"/>
      <c r="J1305" s="112" t="s">
        <v>1670</v>
      </c>
      <c r="K1305" s="112" t="s">
        <v>1231</v>
      </c>
      <c r="L1305" s="28"/>
    </row>
    <row r="1306" spans="1:12" ht="18" x14ac:dyDescent="0.35">
      <c r="A1306" s="48"/>
      <c r="B1306" s="38"/>
      <c r="C1306" s="38"/>
      <c r="D1306" s="208" t="s">
        <v>524</v>
      </c>
      <c r="E1306" s="38"/>
      <c r="F1306" s="42"/>
      <c r="G1306" s="116"/>
      <c r="H1306" s="38"/>
      <c r="I1306" s="28"/>
      <c r="J1306" s="28"/>
      <c r="K1306" s="28"/>
      <c r="L1306" s="28"/>
    </row>
    <row r="1307" spans="1:12" ht="18" x14ac:dyDescent="0.35">
      <c r="A1307" s="48"/>
      <c r="B1307" s="38"/>
      <c r="C1307" s="38"/>
      <c r="D1307" s="208" t="s">
        <v>523</v>
      </c>
      <c r="E1307" s="38"/>
      <c r="F1307" s="42"/>
      <c r="G1307" s="116"/>
      <c r="H1307" s="38"/>
      <c r="I1307" s="28"/>
      <c r="J1307" s="28"/>
      <c r="K1307" s="28"/>
      <c r="L1307" s="28"/>
    </row>
    <row r="1308" spans="1:12" ht="18" x14ac:dyDescent="0.35">
      <c r="A1308" s="48"/>
      <c r="B1308" s="38"/>
      <c r="C1308" s="38"/>
      <c r="D1308" s="208" t="s">
        <v>525</v>
      </c>
      <c r="E1308" s="38"/>
      <c r="F1308" s="42"/>
      <c r="G1308" s="116"/>
      <c r="H1308" s="38"/>
      <c r="I1308" s="28"/>
      <c r="J1308" s="28"/>
      <c r="K1308" s="28"/>
      <c r="L1308" s="28"/>
    </row>
    <row r="1309" spans="1:12" ht="18" x14ac:dyDescent="0.35">
      <c r="A1309" s="48"/>
      <c r="B1309" s="38"/>
      <c r="C1309" s="38"/>
      <c r="D1309" s="208" t="s">
        <v>523</v>
      </c>
      <c r="E1309" s="38"/>
      <c r="F1309" s="42"/>
      <c r="G1309" s="116"/>
      <c r="H1309" s="38"/>
      <c r="I1309" s="28"/>
      <c r="J1309" s="28"/>
      <c r="K1309" s="28"/>
      <c r="L1309" s="28"/>
    </row>
    <row r="1310" spans="1:12" ht="18" x14ac:dyDescent="0.35">
      <c r="A1310" s="48"/>
      <c r="B1310" s="38"/>
      <c r="C1310" s="38"/>
      <c r="D1310" s="208" t="s">
        <v>526</v>
      </c>
      <c r="E1310" s="38"/>
      <c r="F1310" s="42"/>
      <c r="G1310" s="116"/>
      <c r="H1310" s="38"/>
      <c r="I1310" s="28"/>
      <c r="J1310" s="28"/>
      <c r="K1310" s="28"/>
      <c r="L1310" s="28"/>
    </row>
    <row r="1311" spans="1:12" ht="18" x14ac:dyDescent="0.35">
      <c r="A1311" s="48"/>
      <c r="B1311" s="38"/>
      <c r="C1311" s="38"/>
      <c r="D1311" s="208" t="s">
        <v>523</v>
      </c>
      <c r="E1311" s="38"/>
      <c r="F1311" s="42"/>
      <c r="G1311" s="116"/>
      <c r="H1311" s="38"/>
      <c r="I1311" s="28"/>
      <c r="J1311" s="28"/>
      <c r="K1311" s="28"/>
      <c r="L1311" s="28"/>
    </row>
    <row r="1312" spans="1:12" ht="18" x14ac:dyDescent="0.35">
      <c r="A1312" s="183"/>
      <c r="B1312" s="43"/>
      <c r="C1312" s="43"/>
      <c r="D1312" s="86"/>
      <c r="E1312" s="43"/>
      <c r="F1312" s="44"/>
      <c r="G1312" s="118"/>
      <c r="H1312" s="43"/>
      <c r="I1312" s="32"/>
      <c r="J1312" s="32"/>
      <c r="K1312" s="50"/>
      <c r="L1312" s="32"/>
    </row>
    <row r="1313" spans="1:12" ht="21" x14ac:dyDescent="0.4">
      <c r="A1313" s="55"/>
      <c r="B1313" s="55"/>
      <c r="C1313" s="55"/>
      <c r="D1313" s="176"/>
      <c r="E1313" s="55"/>
      <c r="F1313" s="919">
        <v>87</v>
      </c>
      <c r="G1313" s="255"/>
      <c r="H1313" s="55"/>
      <c r="I1313" s="34"/>
      <c r="J1313" s="34"/>
      <c r="K1313" s="95"/>
      <c r="L1313" s="34"/>
    </row>
    <row r="1314" spans="1:12" ht="21" x14ac:dyDescent="0.4">
      <c r="A1314" s="1334" t="s">
        <v>33</v>
      </c>
      <c r="B1314" s="1334"/>
      <c r="C1314" s="1334"/>
      <c r="D1314" s="1334"/>
      <c r="E1314" s="1334"/>
      <c r="F1314" s="1334"/>
      <c r="G1314" s="1334"/>
      <c r="H1314" s="1334"/>
      <c r="I1314" s="1334"/>
      <c r="J1314" s="1334"/>
      <c r="K1314" s="1334"/>
      <c r="L1314" s="1334"/>
    </row>
    <row r="1315" spans="1:12" ht="21" x14ac:dyDescent="0.4">
      <c r="A1315" s="1333" t="s">
        <v>34</v>
      </c>
      <c r="B1315" s="1333"/>
      <c r="C1315" s="1333"/>
      <c r="D1315" s="1333"/>
      <c r="E1315" s="1333"/>
      <c r="F1315" s="1333"/>
      <c r="G1315" s="1333"/>
      <c r="H1315" s="1333"/>
      <c r="I1315" s="1333"/>
      <c r="J1315" s="1333"/>
      <c r="K1315" s="1333"/>
      <c r="L1315" s="1333"/>
    </row>
    <row r="1316" spans="1:12" ht="21" x14ac:dyDescent="0.4">
      <c r="A1316" s="1333" t="s">
        <v>2</v>
      </c>
      <c r="B1316" s="1333"/>
      <c r="C1316" s="1333"/>
      <c r="D1316" s="1333"/>
      <c r="E1316" s="1333"/>
      <c r="F1316" s="1333"/>
      <c r="G1316" s="1333"/>
      <c r="H1316" s="1333"/>
      <c r="I1316" s="1333"/>
      <c r="J1316" s="1333"/>
      <c r="K1316" s="1333"/>
      <c r="L1316" s="1333"/>
    </row>
    <row r="1317" spans="1:12" ht="21" x14ac:dyDescent="0.4">
      <c r="A1317" s="1333" t="s">
        <v>3</v>
      </c>
      <c r="B1317" s="1333"/>
      <c r="C1317" s="1333"/>
      <c r="D1317" s="1333"/>
      <c r="E1317" s="1333"/>
      <c r="F1317" s="1333"/>
      <c r="G1317" s="1333"/>
      <c r="H1317" s="1333"/>
      <c r="I1317" s="1333"/>
      <c r="J1317" s="1333"/>
      <c r="K1317" s="1333"/>
      <c r="L1317" s="1333"/>
    </row>
    <row r="1318" spans="1:12" ht="21" x14ac:dyDescent="0.4">
      <c r="A1318" s="19" t="s">
        <v>35</v>
      </c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</row>
    <row r="1319" spans="1:12" ht="21" x14ac:dyDescent="0.4">
      <c r="A1319" s="19" t="s">
        <v>36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</row>
    <row r="1320" spans="1:12" ht="21" x14ac:dyDescent="0.4">
      <c r="A1320" s="19"/>
      <c r="B1320" s="19" t="s">
        <v>37</v>
      </c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</row>
    <row r="1321" spans="1:12" ht="21" x14ac:dyDescent="0.4">
      <c r="A1321" s="19"/>
      <c r="B1321" s="19" t="s">
        <v>19</v>
      </c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</row>
    <row r="1322" spans="1:12" ht="18" x14ac:dyDescent="0.35">
      <c r="A1322" s="349" t="s">
        <v>38</v>
      </c>
      <c r="B1322" s="350" t="s">
        <v>7</v>
      </c>
      <c r="C1322" s="350" t="s">
        <v>39</v>
      </c>
      <c r="D1322" s="350" t="s">
        <v>57</v>
      </c>
      <c r="E1322" s="1331" t="s">
        <v>1244</v>
      </c>
      <c r="F1322" s="1332"/>
      <c r="G1322" s="1332"/>
      <c r="H1322" s="1332"/>
      <c r="I1322" s="351"/>
      <c r="J1322" s="352" t="s">
        <v>1245</v>
      </c>
      <c r="K1322" s="353" t="s">
        <v>1246</v>
      </c>
      <c r="L1322" s="350" t="s">
        <v>45</v>
      </c>
    </row>
    <row r="1323" spans="1:12" ht="18" x14ac:dyDescent="0.35">
      <c r="A1323" s="354"/>
      <c r="B1323" s="359"/>
      <c r="C1323" s="356"/>
      <c r="D1323" s="889" t="s">
        <v>1247</v>
      </c>
      <c r="E1323" s="356">
        <v>2561</v>
      </c>
      <c r="F1323" s="356">
        <v>2562</v>
      </c>
      <c r="G1323" s="358">
        <v>2563</v>
      </c>
      <c r="H1323" s="460">
        <v>2564</v>
      </c>
      <c r="I1323" s="460">
        <v>2565</v>
      </c>
      <c r="J1323" s="888" t="s">
        <v>1248</v>
      </c>
      <c r="K1323" s="356" t="s">
        <v>44</v>
      </c>
      <c r="L1323" s="359" t="s">
        <v>46</v>
      </c>
    </row>
    <row r="1324" spans="1:12" ht="18" x14ac:dyDescent="0.35">
      <c r="A1324" s="361"/>
      <c r="B1324" s="360"/>
      <c r="C1324" s="361"/>
      <c r="D1324" s="887"/>
      <c r="E1324" s="362" t="s">
        <v>14</v>
      </c>
      <c r="F1324" s="362" t="s">
        <v>14</v>
      </c>
      <c r="G1324" s="362" t="s">
        <v>14</v>
      </c>
      <c r="H1324" s="362" t="s">
        <v>14</v>
      </c>
      <c r="I1324" s="365" t="s">
        <v>14</v>
      </c>
      <c r="J1324" s="891"/>
      <c r="K1324" s="362"/>
      <c r="L1324" s="890"/>
    </row>
    <row r="1325" spans="1:12" ht="18" x14ac:dyDescent="0.35">
      <c r="A1325" s="48">
        <v>160</v>
      </c>
      <c r="B1325" s="37" t="s">
        <v>3540</v>
      </c>
      <c r="C1325" s="37" t="s">
        <v>106</v>
      </c>
      <c r="D1325" s="37" t="s">
        <v>123</v>
      </c>
      <c r="E1325" s="37"/>
      <c r="F1325" s="54"/>
      <c r="G1325" s="171">
        <v>500000</v>
      </c>
      <c r="H1325" s="37"/>
      <c r="I1325" s="751"/>
      <c r="J1325" s="37" t="s">
        <v>3120</v>
      </c>
      <c r="K1325" s="37" t="s">
        <v>2018</v>
      </c>
      <c r="L1325" s="54" t="s">
        <v>94</v>
      </c>
    </row>
    <row r="1326" spans="1:12" ht="18" x14ac:dyDescent="0.35">
      <c r="A1326" s="48"/>
      <c r="B1326" s="37" t="s">
        <v>3702</v>
      </c>
      <c r="C1326" s="37" t="s">
        <v>108</v>
      </c>
      <c r="D1326" s="37" t="s">
        <v>3704</v>
      </c>
      <c r="E1326" s="37"/>
      <c r="F1326" s="54"/>
      <c r="G1326" s="42" t="s">
        <v>118</v>
      </c>
      <c r="H1326" s="37"/>
      <c r="I1326" s="751"/>
      <c r="J1326" s="37" t="s">
        <v>3121</v>
      </c>
      <c r="K1326" s="37" t="s">
        <v>2019</v>
      </c>
      <c r="L1326" s="751"/>
    </row>
    <row r="1327" spans="1:12" ht="18" x14ac:dyDescent="0.35">
      <c r="A1327" s="48"/>
      <c r="B1327" s="37" t="s">
        <v>3703</v>
      </c>
      <c r="C1327" s="37"/>
      <c r="D1327" s="37" t="s">
        <v>3705</v>
      </c>
      <c r="E1327" s="37"/>
      <c r="F1327" s="54"/>
      <c r="G1327" s="171"/>
      <c r="H1327" s="37"/>
      <c r="I1327" s="751"/>
      <c r="J1327" s="38" t="s">
        <v>3122</v>
      </c>
      <c r="K1327" s="37"/>
      <c r="L1327" s="751"/>
    </row>
    <row r="1328" spans="1:12" ht="18" x14ac:dyDescent="0.35">
      <c r="A1328" s="183"/>
      <c r="B1328" s="39"/>
      <c r="C1328" s="39"/>
      <c r="D1328" s="39" t="s">
        <v>3706</v>
      </c>
      <c r="E1328" s="39"/>
      <c r="F1328" s="58"/>
      <c r="G1328" s="1036"/>
      <c r="H1328" s="39"/>
      <c r="I1328" s="752"/>
      <c r="J1328" s="39" t="s">
        <v>1670</v>
      </c>
      <c r="K1328" s="39"/>
      <c r="L1328" s="751"/>
    </row>
    <row r="1329" spans="1:12" ht="19.2" x14ac:dyDescent="0.35">
      <c r="A1329" s="142">
        <v>161</v>
      </c>
      <c r="B1329" s="37" t="s">
        <v>2020</v>
      </c>
      <c r="C1329" s="37" t="s">
        <v>106</v>
      </c>
      <c r="D1329" s="37" t="s">
        <v>2021</v>
      </c>
      <c r="E1329" s="83"/>
      <c r="F1329" s="170"/>
      <c r="G1329" s="37"/>
      <c r="H1329" s="124">
        <v>600000</v>
      </c>
      <c r="I1329" s="751"/>
      <c r="J1329" s="27" t="s">
        <v>3120</v>
      </c>
      <c r="K1329" s="251" t="s">
        <v>1228</v>
      </c>
      <c r="L1329" s="91" t="s">
        <v>94</v>
      </c>
    </row>
    <row r="1330" spans="1:12" ht="18" x14ac:dyDescent="0.35">
      <c r="A1330" s="142"/>
      <c r="B1330" s="37" t="s">
        <v>3147</v>
      </c>
      <c r="C1330" s="37" t="s">
        <v>108</v>
      </c>
      <c r="D1330" s="37" t="s">
        <v>2022</v>
      </c>
      <c r="E1330" s="83"/>
      <c r="F1330" s="42"/>
      <c r="G1330" s="37"/>
      <c r="H1330" s="42" t="s">
        <v>118</v>
      </c>
      <c r="I1330" s="751"/>
      <c r="J1330" s="27" t="s">
        <v>3121</v>
      </c>
      <c r="K1330" s="47" t="s">
        <v>1229</v>
      </c>
      <c r="L1330" s="751"/>
    </row>
    <row r="1331" spans="1:12" ht="18" x14ac:dyDescent="0.35">
      <c r="A1331" s="142"/>
      <c r="B1331" s="37" t="s">
        <v>3146</v>
      </c>
      <c r="C1331" s="37"/>
      <c r="D1331" s="37" t="s">
        <v>615</v>
      </c>
      <c r="E1331" s="83"/>
      <c r="F1331" s="166"/>
      <c r="G1331" s="37"/>
      <c r="H1331" s="38"/>
      <c r="I1331" s="751"/>
      <c r="J1331" s="49" t="s">
        <v>3122</v>
      </c>
      <c r="K1331" s="47" t="s">
        <v>1230</v>
      </c>
      <c r="L1331" s="751"/>
    </row>
    <row r="1332" spans="1:12" ht="18" x14ac:dyDescent="0.35">
      <c r="A1332" s="215"/>
      <c r="B1332" s="39" t="s">
        <v>2023</v>
      </c>
      <c r="C1332" s="43"/>
      <c r="D1332" s="39" t="s">
        <v>153</v>
      </c>
      <c r="E1332" s="85"/>
      <c r="F1332" s="595"/>
      <c r="G1332" s="39"/>
      <c r="H1332" s="43"/>
      <c r="I1332" s="752"/>
      <c r="J1332" s="50" t="s">
        <v>1670</v>
      </c>
      <c r="K1332" s="183" t="s">
        <v>1231</v>
      </c>
      <c r="L1332" s="752"/>
    </row>
    <row r="1333" spans="1:12" ht="18" x14ac:dyDescent="0.35">
      <c r="A1333" s="142">
        <v>162</v>
      </c>
      <c r="B1333" s="48" t="s">
        <v>2201</v>
      </c>
      <c r="C1333" s="38" t="s">
        <v>106</v>
      </c>
      <c r="D1333" s="37" t="s">
        <v>4180</v>
      </c>
      <c r="E1333" s="83"/>
      <c r="F1333" s="84">
        <v>1000000</v>
      </c>
      <c r="G1333" s="37"/>
      <c r="H1333" s="37"/>
      <c r="I1333" s="38"/>
      <c r="J1333" s="27" t="s">
        <v>3120</v>
      </c>
      <c r="K1333" s="47" t="s">
        <v>111</v>
      </c>
      <c r="L1333" s="54" t="s">
        <v>94</v>
      </c>
    </row>
    <row r="1334" spans="1:12" ht="18" x14ac:dyDescent="0.35">
      <c r="A1334" s="142"/>
      <c r="B1334" s="48" t="s">
        <v>2202</v>
      </c>
      <c r="C1334" s="38" t="s">
        <v>108</v>
      </c>
      <c r="D1334" s="37"/>
      <c r="E1334" s="83"/>
      <c r="F1334" s="42" t="s">
        <v>118</v>
      </c>
      <c r="G1334" s="37"/>
      <c r="H1334" s="37"/>
      <c r="I1334" s="38"/>
      <c r="J1334" s="27" t="s">
        <v>3121</v>
      </c>
      <c r="K1334" s="38" t="s">
        <v>112</v>
      </c>
      <c r="L1334" s="54"/>
    </row>
    <row r="1335" spans="1:12" ht="18" x14ac:dyDescent="0.35">
      <c r="A1335" s="142"/>
      <c r="B1335" s="48" t="s">
        <v>2203</v>
      </c>
      <c r="C1335" s="37"/>
      <c r="D1335" s="37"/>
      <c r="E1335" s="83"/>
      <c r="F1335" s="219"/>
      <c r="G1335" s="37"/>
      <c r="H1335" s="37"/>
      <c r="I1335" s="38"/>
      <c r="J1335" s="49" t="s">
        <v>3122</v>
      </c>
      <c r="K1335" s="38" t="s">
        <v>3541</v>
      </c>
      <c r="L1335" s="54"/>
    </row>
    <row r="1336" spans="1:12" ht="18" x14ac:dyDescent="0.35">
      <c r="A1336" s="142"/>
      <c r="B1336" s="37"/>
      <c r="C1336" s="37"/>
      <c r="D1336" s="37"/>
      <c r="E1336" s="596"/>
      <c r="F1336" s="37"/>
      <c r="G1336" s="37"/>
      <c r="H1336" s="37"/>
      <c r="I1336" s="38"/>
      <c r="J1336" s="50" t="s">
        <v>1670</v>
      </c>
      <c r="K1336" s="38" t="s">
        <v>3542</v>
      </c>
      <c r="L1336" s="58"/>
    </row>
    <row r="1337" spans="1:12" ht="18" x14ac:dyDescent="0.35">
      <c r="A1337" s="571"/>
      <c r="B1337" s="194"/>
      <c r="C1337" s="194"/>
      <c r="D1337" s="194"/>
      <c r="E1337" s="597"/>
      <c r="F1337" s="503"/>
      <c r="G1337" s="194"/>
      <c r="H1337" s="194"/>
      <c r="I1337" s="500"/>
      <c r="J1337" s="500"/>
      <c r="K1337" s="500"/>
      <c r="L1337" s="500"/>
    </row>
    <row r="1338" spans="1:12" ht="18" x14ac:dyDescent="0.35">
      <c r="A1338" s="574"/>
      <c r="B1338" s="55"/>
      <c r="C1338" s="55"/>
      <c r="D1338" s="55"/>
      <c r="E1338" s="596"/>
      <c r="F1338" s="493"/>
      <c r="G1338" s="55"/>
      <c r="H1338" s="55"/>
      <c r="I1338" s="34"/>
      <c r="J1338" s="34"/>
      <c r="K1338" s="34"/>
      <c r="L1338" s="34"/>
    </row>
    <row r="1339" spans="1:12" ht="21" x14ac:dyDescent="0.4">
      <c r="A1339" s="574"/>
      <c r="B1339" s="55"/>
      <c r="C1339" s="55"/>
      <c r="D1339" s="55"/>
      <c r="E1339" s="596"/>
      <c r="F1339" s="919">
        <v>88</v>
      </c>
      <c r="G1339" s="55"/>
      <c r="H1339" s="55"/>
      <c r="I1339" s="34"/>
      <c r="J1339" s="34"/>
      <c r="K1339" s="34"/>
      <c r="L1339" s="34"/>
    </row>
    <row r="1340" spans="1:12" ht="21" x14ac:dyDescent="0.4">
      <c r="A1340" s="607"/>
      <c r="B1340" s="55"/>
      <c r="C1340" s="55"/>
      <c r="D1340" s="55"/>
      <c r="E1340" s="596"/>
      <c r="F1340" s="919"/>
      <c r="G1340" s="55"/>
      <c r="H1340" s="55"/>
      <c r="I1340" s="34"/>
      <c r="J1340" s="34"/>
      <c r="K1340" s="34"/>
      <c r="L1340" s="34"/>
    </row>
    <row r="1341" spans="1:12" ht="21" x14ac:dyDescent="0.4">
      <c r="A1341" s="607"/>
      <c r="B1341" s="55"/>
      <c r="C1341" s="55"/>
      <c r="D1341" s="55"/>
      <c r="E1341" s="596"/>
      <c r="F1341" s="919"/>
      <c r="G1341" s="55"/>
      <c r="H1341" s="55"/>
      <c r="I1341" s="34"/>
      <c r="J1341" s="34"/>
      <c r="K1341" s="34"/>
      <c r="L1341" s="34"/>
    </row>
    <row r="1342" spans="1:12" ht="21" x14ac:dyDescent="0.4">
      <c r="A1342" s="1334" t="s">
        <v>33</v>
      </c>
      <c r="B1342" s="1334"/>
      <c r="C1342" s="1334"/>
      <c r="D1342" s="1334"/>
      <c r="E1342" s="1334"/>
      <c r="F1342" s="1334"/>
      <c r="G1342" s="1334"/>
      <c r="H1342" s="1334"/>
      <c r="I1342" s="1334"/>
      <c r="J1342" s="1334"/>
      <c r="K1342" s="1334"/>
      <c r="L1342" s="1334"/>
    </row>
    <row r="1343" spans="1:12" ht="21" x14ac:dyDescent="0.4">
      <c r="A1343" s="1333" t="s">
        <v>34</v>
      </c>
      <c r="B1343" s="1333"/>
      <c r="C1343" s="1333"/>
      <c r="D1343" s="1333"/>
      <c r="E1343" s="1333"/>
      <c r="F1343" s="1333"/>
      <c r="G1343" s="1333"/>
      <c r="H1343" s="1333"/>
      <c r="I1343" s="1333"/>
      <c r="J1343" s="1333"/>
      <c r="K1343" s="1333"/>
      <c r="L1343" s="1333"/>
    </row>
    <row r="1344" spans="1:12" ht="21" x14ac:dyDescent="0.4">
      <c r="A1344" s="1333" t="s">
        <v>2</v>
      </c>
      <c r="B1344" s="1333"/>
      <c r="C1344" s="1333"/>
      <c r="D1344" s="1333"/>
      <c r="E1344" s="1333"/>
      <c r="F1344" s="1333"/>
      <c r="G1344" s="1333"/>
      <c r="H1344" s="1333"/>
      <c r="I1344" s="1333"/>
      <c r="J1344" s="1333"/>
      <c r="K1344" s="1333"/>
      <c r="L1344" s="1333"/>
    </row>
    <row r="1345" spans="1:12" ht="21" x14ac:dyDescent="0.4">
      <c r="A1345" s="1333" t="s">
        <v>3</v>
      </c>
      <c r="B1345" s="1333"/>
      <c r="C1345" s="1333"/>
      <c r="D1345" s="1333"/>
      <c r="E1345" s="1333"/>
      <c r="F1345" s="1333"/>
      <c r="G1345" s="1333"/>
      <c r="H1345" s="1333"/>
      <c r="I1345" s="1333"/>
      <c r="J1345" s="1333"/>
      <c r="K1345" s="1333"/>
      <c r="L1345" s="1333"/>
    </row>
    <row r="1346" spans="1:12" ht="21" x14ac:dyDescent="0.4">
      <c r="A1346" s="19" t="s">
        <v>35</v>
      </c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</row>
    <row r="1347" spans="1:12" ht="21" x14ac:dyDescent="0.4">
      <c r="A1347" s="19" t="s">
        <v>36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</row>
    <row r="1348" spans="1:12" ht="21" x14ac:dyDescent="0.4">
      <c r="A1348" s="19"/>
      <c r="B1348" s="19" t="s">
        <v>37</v>
      </c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</row>
    <row r="1349" spans="1:12" ht="21" x14ac:dyDescent="0.4">
      <c r="A1349" s="19"/>
      <c r="B1349" s="19" t="s">
        <v>19</v>
      </c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</row>
    <row r="1350" spans="1:12" ht="18" x14ac:dyDescent="0.35">
      <c r="A1350" s="349" t="s">
        <v>38</v>
      </c>
      <c r="B1350" s="350" t="s">
        <v>7</v>
      </c>
      <c r="C1350" s="350" t="s">
        <v>39</v>
      </c>
      <c r="D1350" s="350" t="s">
        <v>57</v>
      </c>
      <c r="E1350" s="1331" t="s">
        <v>1244</v>
      </c>
      <c r="F1350" s="1332"/>
      <c r="G1350" s="1332"/>
      <c r="H1350" s="1332"/>
      <c r="I1350" s="351"/>
      <c r="J1350" s="352" t="s">
        <v>1245</v>
      </c>
      <c r="K1350" s="353" t="s">
        <v>1246</v>
      </c>
      <c r="L1350" s="350" t="s">
        <v>45</v>
      </c>
    </row>
    <row r="1351" spans="1:12" ht="18" x14ac:dyDescent="0.35">
      <c r="A1351" s="354"/>
      <c r="B1351" s="359"/>
      <c r="C1351" s="356"/>
      <c r="D1351" s="889" t="s">
        <v>1247</v>
      </c>
      <c r="E1351" s="356">
        <v>2561</v>
      </c>
      <c r="F1351" s="356">
        <v>2562</v>
      </c>
      <c r="G1351" s="358">
        <v>2563</v>
      </c>
      <c r="H1351" s="460">
        <v>2564</v>
      </c>
      <c r="I1351" s="460">
        <v>2565</v>
      </c>
      <c r="J1351" s="888" t="s">
        <v>1248</v>
      </c>
      <c r="K1351" s="356" t="s">
        <v>44</v>
      </c>
      <c r="L1351" s="359" t="s">
        <v>46</v>
      </c>
    </row>
    <row r="1352" spans="1:12" ht="18" x14ac:dyDescent="0.35">
      <c r="A1352" s="361"/>
      <c r="B1352" s="360"/>
      <c r="C1352" s="361"/>
      <c r="D1352" s="887"/>
      <c r="E1352" s="362" t="s">
        <v>14</v>
      </c>
      <c r="F1352" s="362" t="s">
        <v>14</v>
      </c>
      <c r="G1352" s="362" t="s">
        <v>14</v>
      </c>
      <c r="H1352" s="362" t="s">
        <v>14</v>
      </c>
      <c r="I1352" s="365" t="s">
        <v>14</v>
      </c>
      <c r="J1352" s="891"/>
      <c r="K1352" s="362"/>
      <c r="L1352" s="890"/>
    </row>
    <row r="1353" spans="1:12" ht="19.2" x14ac:dyDescent="0.35">
      <c r="A1353" s="334">
        <v>163</v>
      </c>
      <c r="B1353" s="128" t="s">
        <v>310</v>
      </c>
      <c r="C1353" s="36" t="s">
        <v>433</v>
      </c>
      <c r="D1353" s="36" t="s">
        <v>371</v>
      </c>
      <c r="E1353" s="126"/>
      <c r="F1353" s="126"/>
      <c r="G1353" s="380">
        <v>1200000</v>
      </c>
      <c r="H1353" s="41">
        <v>5225000</v>
      </c>
      <c r="I1353" s="33"/>
      <c r="J1353" s="27" t="s">
        <v>3120</v>
      </c>
      <c r="K1353" s="247" t="s">
        <v>1228</v>
      </c>
      <c r="L1353" s="51" t="s">
        <v>94</v>
      </c>
    </row>
    <row r="1354" spans="1:12" ht="18" x14ac:dyDescent="0.35">
      <c r="A1354" s="225"/>
      <c r="B1354" s="37" t="s">
        <v>4083</v>
      </c>
      <c r="C1354" s="37" t="s">
        <v>507</v>
      </c>
      <c r="D1354" s="130" t="s">
        <v>239</v>
      </c>
      <c r="E1354" s="54"/>
      <c r="F1354" s="54"/>
      <c r="G1354" s="54" t="s">
        <v>266</v>
      </c>
      <c r="H1354" s="42" t="s">
        <v>266</v>
      </c>
      <c r="I1354" s="28"/>
      <c r="J1354" s="27" t="s">
        <v>3121</v>
      </c>
      <c r="K1354" s="80" t="s">
        <v>1229</v>
      </c>
      <c r="L1354" s="28"/>
    </row>
    <row r="1355" spans="1:12" ht="18" x14ac:dyDescent="0.35">
      <c r="A1355" s="225"/>
      <c r="B1355" s="38" t="s">
        <v>529</v>
      </c>
      <c r="C1355" s="38"/>
      <c r="D1355" s="37" t="s">
        <v>395</v>
      </c>
      <c r="E1355" s="94"/>
      <c r="F1355" s="42"/>
      <c r="G1355" s="42"/>
      <c r="H1355" s="42"/>
      <c r="I1355" s="28"/>
      <c r="J1355" s="49" t="s">
        <v>3122</v>
      </c>
      <c r="K1355" s="80" t="s">
        <v>1230</v>
      </c>
      <c r="L1355" s="28"/>
    </row>
    <row r="1356" spans="1:12" ht="18" x14ac:dyDescent="0.35">
      <c r="A1356" s="283"/>
      <c r="B1356" s="43"/>
      <c r="C1356" s="43"/>
      <c r="D1356" s="39"/>
      <c r="E1356" s="123"/>
      <c r="F1356" s="46"/>
      <c r="G1356" s="93"/>
      <c r="H1356" s="46"/>
      <c r="I1356" s="32"/>
      <c r="J1356" s="50" t="s">
        <v>1670</v>
      </c>
      <c r="K1356" s="226" t="s">
        <v>1231</v>
      </c>
      <c r="L1356" s="32"/>
    </row>
    <row r="1357" spans="1:12" ht="19.2" x14ac:dyDescent="0.35">
      <c r="A1357" s="225">
        <v>164</v>
      </c>
      <c r="B1357" s="37" t="s">
        <v>527</v>
      </c>
      <c r="C1357" s="37" t="s">
        <v>433</v>
      </c>
      <c r="D1357" s="37" t="s">
        <v>171</v>
      </c>
      <c r="E1357" s="127">
        <v>200000</v>
      </c>
      <c r="F1357" s="127"/>
      <c r="G1357" s="116"/>
      <c r="H1357" s="127">
        <v>200000</v>
      </c>
      <c r="I1357" s="28"/>
      <c r="J1357" s="27" t="s">
        <v>3120</v>
      </c>
      <c r="K1357" s="247" t="s">
        <v>1228</v>
      </c>
      <c r="L1357" s="51" t="s">
        <v>94</v>
      </c>
    </row>
    <row r="1358" spans="1:12" ht="18" x14ac:dyDescent="0.35">
      <c r="A1358" s="112"/>
      <c r="B1358" s="37" t="s">
        <v>528</v>
      </c>
      <c r="C1358" s="37" t="s">
        <v>507</v>
      </c>
      <c r="D1358" s="55" t="s">
        <v>239</v>
      </c>
      <c r="E1358" s="54" t="s">
        <v>118</v>
      </c>
      <c r="F1358" s="54"/>
      <c r="G1358" s="92"/>
      <c r="H1358" s="54" t="s">
        <v>118</v>
      </c>
      <c r="I1358" s="28"/>
      <c r="J1358" s="27" t="s">
        <v>3121</v>
      </c>
      <c r="K1358" s="80" t="s">
        <v>1229</v>
      </c>
      <c r="L1358" s="28"/>
    </row>
    <row r="1359" spans="1:12" ht="18" x14ac:dyDescent="0.35">
      <c r="A1359" s="112"/>
      <c r="B1359" s="37" t="s">
        <v>529</v>
      </c>
      <c r="C1359" s="37"/>
      <c r="D1359" s="55" t="s">
        <v>393</v>
      </c>
      <c r="E1359" s="54"/>
      <c r="F1359" s="42"/>
      <c r="G1359" s="92"/>
      <c r="H1359" s="49"/>
      <c r="I1359" s="28"/>
      <c r="J1359" s="49" t="s">
        <v>3122</v>
      </c>
      <c r="K1359" s="80" t="s">
        <v>1230</v>
      </c>
      <c r="L1359" s="28"/>
    </row>
    <row r="1360" spans="1:12" ht="18" x14ac:dyDescent="0.35">
      <c r="A1360" s="226"/>
      <c r="B1360" s="43"/>
      <c r="C1360" s="43"/>
      <c r="D1360" s="39"/>
      <c r="E1360" s="44"/>
      <c r="F1360" s="44"/>
      <c r="G1360" s="93"/>
      <c r="H1360" s="46"/>
      <c r="I1360" s="32"/>
      <c r="J1360" s="50" t="s">
        <v>1670</v>
      </c>
      <c r="K1360" s="226" t="s">
        <v>1231</v>
      </c>
      <c r="L1360" s="32"/>
    </row>
    <row r="1361" spans="1:12" ht="19.2" x14ac:dyDescent="0.35">
      <c r="A1361" s="225">
        <v>165</v>
      </c>
      <c r="B1361" s="38" t="s">
        <v>235</v>
      </c>
      <c r="C1361" s="38" t="s">
        <v>106</v>
      </c>
      <c r="D1361" s="52" t="s">
        <v>308</v>
      </c>
      <c r="E1361" s="76"/>
      <c r="F1361" s="72">
        <v>1200000</v>
      </c>
      <c r="G1361" s="66"/>
      <c r="H1361" s="71">
        <v>1200000</v>
      </c>
      <c r="I1361" s="28"/>
      <c r="J1361" s="27" t="s">
        <v>3120</v>
      </c>
      <c r="K1361" s="247" t="s">
        <v>1228</v>
      </c>
      <c r="L1361" s="51" t="s">
        <v>94</v>
      </c>
    </row>
    <row r="1362" spans="1:12" ht="18" x14ac:dyDescent="0.35">
      <c r="A1362" s="112"/>
      <c r="B1362" s="38" t="s">
        <v>530</v>
      </c>
      <c r="C1362" s="38" t="s">
        <v>108</v>
      </c>
      <c r="D1362" s="52" t="s">
        <v>117</v>
      </c>
      <c r="E1362" s="76"/>
      <c r="F1362" s="114" t="s">
        <v>118</v>
      </c>
      <c r="G1362" s="92"/>
      <c r="H1362" s="114" t="s">
        <v>118</v>
      </c>
      <c r="I1362" s="28"/>
      <c r="J1362" s="27" t="s">
        <v>3121</v>
      </c>
      <c r="K1362" s="80" t="s">
        <v>1229</v>
      </c>
      <c r="L1362" s="28"/>
    </row>
    <row r="1363" spans="1:12" ht="18" x14ac:dyDescent="0.35">
      <c r="A1363" s="112"/>
      <c r="B1363" s="38" t="s">
        <v>531</v>
      </c>
      <c r="C1363" s="38"/>
      <c r="D1363" s="52" t="s">
        <v>3145</v>
      </c>
      <c r="E1363" s="76"/>
      <c r="F1363" s="76"/>
      <c r="G1363" s="92"/>
      <c r="H1363" s="49"/>
      <c r="I1363" s="28"/>
      <c r="J1363" s="49" t="s">
        <v>3122</v>
      </c>
      <c r="K1363" s="80" t="s">
        <v>1230</v>
      </c>
      <c r="L1363" s="28"/>
    </row>
    <row r="1364" spans="1:12" ht="18" x14ac:dyDescent="0.35">
      <c r="A1364" s="229"/>
      <c r="B1364" s="43"/>
      <c r="C1364" s="43"/>
      <c r="D1364" s="43"/>
      <c r="E1364" s="44"/>
      <c r="F1364" s="44"/>
      <c r="G1364" s="93"/>
      <c r="H1364" s="46"/>
      <c r="I1364" s="32"/>
      <c r="J1364" s="50" t="s">
        <v>1670</v>
      </c>
      <c r="K1364" s="226" t="s">
        <v>1231</v>
      </c>
      <c r="L1364" s="32"/>
    </row>
    <row r="1365" spans="1:12" ht="19.2" x14ac:dyDescent="0.35">
      <c r="A1365" s="225">
        <v>166</v>
      </c>
      <c r="B1365" s="38" t="s">
        <v>310</v>
      </c>
      <c r="C1365" s="38" t="s">
        <v>106</v>
      </c>
      <c r="D1365" s="37" t="s">
        <v>144</v>
      </c>
      <c r="E1365" s="49"/>
      <c r="F1365" s="388">
        <v>2000000</v>
      </c>
      <c r="G1365" s="143">
        <v>2000000</v>
      </c>
      <c r="H1365" s="49"/>
      <c r="I1365" s="28"/>
      <c r="J1365" s="27" t="s">
        <v>3120</v>
      </c>
      <c r="K1365" s="247" t="s">
        <v>1228</v>
      </c>
      <c r="L1365" s="51" t="s">
        <v>94</v>
      </c>
    </row>
    <row r="1366" spans="1:12" ht="18" x14ac:dyDescent="0.35">
      <c r="A1366" s="225"/>
      <c r="B1366" s="38" t="s">
        <v>532</v>
      </c>
      <c r="C1366" s="38" t="s">
        <v>108</v>
      </c>
      <c r="D1366" s="38" t="s">
        <v>239</v>
      </c>
      <c r="E1366" s="49"/>
      <c r="F1366" s="54" t="s">
        <v>118</v>
      </c>
      <c r="G1366" s="54" t="s">
        <v>118</v>
      </c>
      <c r="H1366" s="49"/>
      <c r="I1366" s="28"/>
      <c r="J1366" s="27" t="s">
        <v>3121</v>
      </c>
      <c r="K1366" s="80" t="s">
        <v>1229</v>
      </c>
      <c r="L1366" s="28"/>
    </row>
    <row r="1367" spans="1:12" ht="18" x14ac:dyDescent="0.35">
      <c r="A1367" s="225"/>
      <c r="B1367" s="38" t="s">
        <v>533</v>
      </c>
      <c r="C1367" s="38"/>
      <c r="D1367" s="38" t="s">
        <v>3965</v>
      </c>
      <c r="E1367" s="49"/>
      <c r="F1367" s="42"/>
      <c r="G1367" s="70"/>
      <c r="H1367" s="49"/>
      <c r="I1367" s="28"/>
      <c r="J1367" s="49" t="s">
        <v>3122</v>
      </c>
      <c r="K1367" s="80" t="s">
        <v>1230</v>
      </c>
      <c r="L1367" s="28"/>
    </row>
    <row r="1368" spans="1:12" ht="18" x14ac:dyDescent="0.35">
      <c r="A1368" s="283"/>
      <c r="B1368" s="43"/>
      <c r="C1368" s="43"/>
      <c r="D1368" s="43"/>
      <c r="E1368" s="46"/>
      <c r="F1368" s="44"/>
      <c r="G1368" s="69"/>
      <c r="H1368" s="46"/>
      <c r="I1368" s="32"/>
      <c r="J1368" s="50" t="s">
        <v>1670</v>
      </c>
      <c r="K1368" s="226" t="s">
        <v>1231</v>
      </c>
      <c r="L1368" s="32"/>
    </row>
    <row r="1369" spans="1:12" ht="18" x14ac:dyDescent="0.35">
      <c r="A1369" s="15"/>
      <c r="B1369" s="55"/>
      <c r="C1369" s="55"/>
      <c r="D1369" s="55"/>
      <c r="E1369" s="95"/>
      <c r="F1369" s="466"/>
      <c r="G1369" s="494"/>
      <c r="H1369" s="95"/>
      <c r="I1369" s="34"/>
      <c r="J1369" s="34"/>
      <c r="K1369" s="264"/>
      <c r="L1369" s="34"/>
    </row>
    <row r="1370" spans="1:12" ht="21" x14ac:dyDescent="0.4">
      <c r="A1370" s="15"/>
      <c r="B1370" s="55"/>
      <c r="C1370" s="55"/>
      <c r="D1370" s="55"/>
      <c r="E1370" s="95"/>
      <c r="F1370" s="919">
        <v>89</v>
      </c>
      <c r="G1370" s="494"/>
      <c r="H1370" s="95"/>
      <c r="I1370" s="34"/>
      <c r="J1370" s="34"/>
      <c r="K1370" s="264"/>
      <c r="L1370" s="34"/>
    </row>
    <row r="1371" spans="1:12" ht="21" x14ac:dyDescent="0.4">
      <c r="A1371" s="1334" t="s">
        <v>33</v>
      </c>
      <c r="B1371" s="1334"/>
      <c r="C1371" s="1334"/>
      <c r="D1371" s="1334"/>
      <c r="E1371" s="1334"/>
      <c r="F1371" s="1334"/>
      <c r="G1371" s="1334"/>
      <c r="H1371" s="1334"/>
      <c r="I1371" s="1334"/>
      <c r="J1371" s="1334"/>
      <c r="K1371" s="1334"/>
      <c r="L1371" s="1334"/>
    </row>
    <row r="1372" spans="1:12" ht="21" x14ac:dyDescent="0.4">
      <c r="A1372" s="1333" t="s">
        <v>34</v>
      </c>
      <c r="B1372" s="1333"/>
      <c r="C1372" s="1333"/>
      <c r="D1372" s="1333"/>
      <c r="E1372" s="1333"/>
      <c r="F1372" s="1333"/>
      <c r="G1372" s="1333"/>
      <c r="H1372" s="1333"/>
      <c r="I1372" s="1333"/>
      <c r="J1372" s="1333"/>
      <c r="K1372" s="1333"/>
      <c r="L1372" s="1333"/>
    </row>
    <row r="1373" spans="1:12" ht="21" x14ac:dyDescent="0.4">
      <c r="A1373" s="1333" t="s">
        <v>2</v>
      </c>
      <c r="B1373" s="1333"/>
      <c r="C1373" s="1333"/>
      <c r="D1373" s="1333"/>
      <c r="E1373" s="1333"/>
      <c r="F1373" s="1333"/>
      <c r="G1373" s="1333"/>
      <c r="H1373" s="1333"/>
      <c r="I1373" s="1333"/>
      <c r="J1373" s="1333"/>
      <c r="K1373" s="1333"/>
      <c r="L1373" s="1333"/>
    </row>
    <row r="1374" spans="1:12" ht="21" x14ac:dyDescent="0.4">
      <c r="A1374" s="1333" t="s">
        <v>3</v>
      </c>
      <c r="B1374" s="1333"/>
      <c r="C1374" s="1333"/>
      <c r="D1374" s="1333"/>
      <c r="E1374" s="1333"/>
      <c r="F1374" s="1333"/>
      <c r="G1374" s="1333"/>
      <c r="H1374" s="1333"/>
      <c r="I1374" s="1333"/>
      <c r="J1374" s="1333"/>
      <c r="K1374" s="1333"/>
      <c r="L1374" s="1333"/>
    </row>
    <row r="1375" spans="1:12" ht="21" x14ac:dyDescent="0.4">
      <c r="A1375" s="19" t="s">
        <v>35</v>
      </c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</row>
    <row r="1376" spans="1:12" ht="21" x14ac:dyDescent="0.4">
      <c r="A1376" s="19" t="s">
        <v>36</v>
      </c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</row>
    <row r="1377" spans="1:12" ht="21" x14ac:dyDescent="0.4">
      <c r="A1377" s="19"/>
      <c r="B1377" s="19" t="s">
        <v>37</v>
      </c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</row>
    <row r="1378" spans="1:12" ht="21" x14ac:dyDescent="0.4">
      <c r="A1378" s="19"/>
      <c r="B1378" s="19" t="s">
        <v>19</v>
      </c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</row>
    <row r="1379" spans="1:12" ht="18" x14ac:dyDescent="0.35">
      <c r="A1379" s="349" t="s">
        <v>38</v>
      </c>
      <c r="B1379" s="350" t="s">
        <v>7</v>
      </c>
      <c r="C1379" s="350" t="s">
        <v>39</v>
      </c>
      <c r="D1379" s="350" t="s">
        <v>57</v>
      </c>
      <c r="E1379" s="1331" t="s">
        <v>1244</v>
      </c>
      <c r="F1379" s="1332"/>
      <c r="G1379" s="1332"/>
      <c r="H1379" s="1332"/>
      <c r="I1379" s="351"/>
      <c r="J1379" s="352" t="s">
        <v>1245</v>
      </c>
      <c r="K1379" s="353" t="s">
        <v>1246</v>
      </c>
      <c r="L1379" s="350" t="s">
        <v>45</v>
      </c>
    </row>
    <row r="1380" spans="1:12" ht="18" x14ac:dyDescent="0.35">
      <c r="A1380" s="354"/>
      <c r="B1380" s="359"/>
      <c r="C1380" s="356"/>
      <c r="D1380" s="889" t="s">
        <v>1247</v>
      </c>
      <c r="E1380" s="356">
        <v>2561</v>
      </c>
      <c r="F1380" s="356">
        <v>2562</v>
      </c>
      <c r="G1380" s="358">
        <v>2563</v>
      </c>
      <c r="H1380" s="460">
        <v>2564</v>
      </c>
      <c r="I1380" s="460">
        <v>2565</v>
      </c>
      <c r="J1380" s="888" t="s">
        <v>1248</v>
      </c>
      <c r="K1380" s="356" t="s">
        <v>44</v>
      </c>
      <c r="L1380" s="359" t="s">
        <v>46</v>
      </c>
    </row>
    <row r="1381" spans="1:12" ht="18" x14ac:dyDescent="0.35">
      <c r="A1381" s="361"/>
      <c r="B1381" s="360"/>
      <c r="C1381" s="361"/>
      <c r="D1381" s="887"/>
      <c r="E1381" s="362" t="s">
        <v>14</v>
      </c>
      <c r="F1381" s="362" t="s">
        <v>14</v>
      </c>
      <c r="G1381" s="362" t="s">
        <v>14</v>
      </c>
      <c r="H1381" s="362" t="s">
        <v>14</v>
      </c>
      <c r="I1381" s="365" t="s">
        <v>14</v>
      </c>
      <c r="J1381" s="891"/>
      <c r="K1381" s="362"/>
      <c r="L1381" s="890"/>
    </row>
    <row r="1382" spans="1:12" ht="19.2" x14ac:dyDescent="0.35">
      <c r="A1382" s="225">
        <v>167</v>
      </c>
      <c r="B1382" s="38" t="s">
        <v>534</v>
      </c>
      <c r="C1382" s="38" t="s">
        <v>106</v>
      </c>
      <c r="D1382" s="47" t="s">
        <v>535</v>
      </c>
      <c r="E1382" s="54"/>
      <c r="F1382" s="171"/>
      <c r="G1382" s="171">
        <v>600000</v>
      </c>
      <c r="H1382" s="171">
        <v>600000</v>
      </c>
      <c r="I1382" s="28"/>
      <c r="J1382" s="27" t="s">
        <v>3120</v>
      </c>
      <c r="K1382" s="247" t="s">
        <v>1228</v>
      </c>
      <c r="L1382" s="51" t="s">
        <v>94</v>
      </c>
    </row>
    <row r="1383" spans="1:12" ht="18" x14ac:dyDescent="0.35">
      <c r="A1383" s="225"/>
      <c r="B1383" s="38" t="s">
        <v>536</v>
      </c>
      <c r="C1383" s="38" t="s">
        <v>108</v>
      </c>
      <c r="D1383" s="47" t="s">
        <v>153</v>
      </c>
      <c r="E1383" s="42"/>
      <c r="F1383" s="116"/>
      <c r="G1383" s="116" t="s">
        <v>118</v>
      </c>
      <c r="H1383" s="116" t="s">
        <v>118</v>
      </c>
      <c r="I1383" s="28"/>
      <c r="J1383" s="27" t="s">
        <v>3121</v>
      </c>
      <c r="K1383" s="80" t="s">
        <v>1229</v>
      </c>
      <c r="L1383" s="28"/>
    </row>
    <row r="1384" spans="1:12" ht="18" x14ac:dyDescent="0.35">
      <c r="A1384" s="225"/>
      <c r="B1384" s="38"/>
      <c r="C1384" s="38"/>
      <c r="D1384" s="47"/>
      <c r="E1384" s="42"/>
      <c r="F1384" s="116"/>
      <c r="G1384" s="116"/>
      <c r="H1384" s="116"/>
      <c r="I1384" s="28"/>
      <c r="J1384" s="49" t="s">
        <v>3122</v>
      </c>
      <c r="K1384" s="80" t="s">
        <v>1230</v>
      </c>
      <c r="L1384" s="28"/>
    </row>
    <row r="1385" spans="1:12" ht="18" x14ac:dyDescent="0.35">
      <c r="A1385" s="283"/>
      <c r="B1385" s="43"/>
      <c r="C1385" s="43"/>
      <c r="D1385" s="43"/>
      <c r="E1385" s="44"/>
      <c r="F1385" s="93"/>
      <c r="G1385" s="93"/>
      <c r="H1385" s="93"/>
      <c r="I1385" s="32"/>
      <c r="J1385" s="50" t="s">
        <v>1670</v>
      </c>
      <c r="K1385" s="226" t="s">
        <v>1231</v>
      </c>
      <c r="L1385" s="32"/>
    </row>
    <row r="1386" spans="1:12" ht="19.2" x14ac:dyDescent="0.35">
      <c r="A1386" s="225">
        <v>168</v>
      </c>
      <c r="B1386" s="38" t="s">
        <v>3148</v>
      </c>
      <c r="C1386" s="38" t="s">
        <v>106</v>
      </c>
      <c r="D1386" s="38" t="s">
        <v>318</v>
      </c>
      <c r="E1386" s="42"/>
      <c r="F1386" s="92"/>
      <c r="G1386" s="937">
        <v>5500000</v>
      </c>
      <c r="H1386" s="92"/>
      <c r="I1386" s="107"/>
      <c r="J1386" s="27" t="s">
        <v>3120</v>
      </c>
      <c r="K1386" s="247" t="s">
        <v>1228</v>
      </c>
      <c r="L1386" s="51" t="s">
        <v>94</v>
      </c>
    </row>
    <row r="1387" spans="1:12" ht="18" x14ac:dyDescent="0.35">
      <c r="A1387" s="225"/>
      <c r="B1387" s="38" t="s">
        <v>3149</v>
      </c>
      <c r="C1387" s="38" t="s">
        <v>108</v>
      </c>
      <c r="D1387" s="38" t="s">
        <v>3145</v>
      </c>
      <c r="E1387" s="42"/>
      <c r="F1387" s="92"/>
      <c r="G1387" s="116" t="s">
        <v>118</v>
      </c>
      <c r="H1387" s="92"/>
      <c r="I1387" s="107"/>
      <c r="J1387" s="27" t="s">
        <v>3121</v>
      </c>
      <c r="K1387" s="80" t="s">
        <v>1229</v>
      </c>
      <c r="L1387" s="28"/>
    </row>
    <row r="1388" spans="1:12" ht="18" x14ac:dyDescent="0.35">
      <c r="A1388" s="225"/>
      <c r="B1388" s="38" t="s">
        <v>3708</v>
      </c>
      <c r="C1388" s="38"/>
      <c r="D1388" s="38" t="s">
        <v>239</v>
      </c>
      <c r="E1388" s="42"/>
      <c r="F1388" s="92"/>
      <c r="G1388" s="92"/>
      <c r="H1388" s="92"/>
      <c r="I1388" s="28"/>
      <c r="J1388" s="49" t="s">
        <v>3122</v>
      </c>
      <c r="K1388" s="80" t="s">
        <v>1230</v>
      </c>
      <c r="L1388" s="28"/>
    </row>
    <row r="1389" spans="1:12" ht="18" x14ac:dyDescent="0.35">
      <c r="A1389" s="283"/>
      <c r="B1389" s="43" t="s">
        <v>529</v>
      </c>
      <c r="C1389" s="43"/>
      <c r="D1389" s="43"/>
      <c r="E1389" s="44"/>
      <c r="F1389" s="93"/>
      <c r="G1389" s="93"/>
      <c r="H1389" s="93"/>
      <c r="I1389" s="32"/>
      <c r="J1389" s="50" t="s">
        <v>1670</v>
      </c>
      <c r="K1389" s="226" t="s">
        <v>1231</v>
      </c>
      <c r="L1389" s="32"/>
    </row>
    <row r="1390" spans="1:12" ht="19.2" x14ac:dyDescent="0.35">
      <c r="A1390" s="225">
        <v>169</v>
      </c>
      <c r="B1390" s="37" t="s">
        <v>150</v>
      </c>
      <c r="C1390" s="38" t="s">
        <v>106</v>
      </c>
      <c r="D1390" s="37" t="s">
        <v>537</v>
      </c>
      <c r="E1390" s="143">
        <v>1000000</v>
      </c>
      <c r="F1390" s="143">
        <v>1000000</v>
      </c>
      <c r="G1390" s="388">
        <v>1000000</v>
      </c>
      <c r="H1390" s="45">
        <v>1000000</v>
      </c>
      <c r="I1390" s="45">
        <v>1000000</v>
      </c>
      <c r="J1390" s="27" t="s">
        <v>3120</v>
      </c>
      <c r="K1390" s="247" t="s">
        <v>1228</v>
      </c>
      <c r="L1390" s="51" t="s">
        <v>94</v>
      </c>
    </row>
    <row r="1391" spans="1:12" ht="18" x14ac:dyDescent="0.35">
      <c r="A1391" s="225"/>
      <c r="B1391" s="37" t="s">
        <v>538</v>
      </c>
      <c r="C1391" s="38" t="s">
        <v>108</v>
      </c>
      <c r="D1391" s="37"/>
      <c r="E1391" s="145" t="s">
        <v>118</v>
      </c>
      <c r="F1391" s="145" t="s">
        <v>118</v>
      </c>
      <c r="G1391" s="42" t="s">
        <v>118</v>
      </c>
      <c r="H1391" s="42" t="s">
        <v>118</v>
      </c>
      <c r="I1391" s="42" t="s">
        <v>118</v>
      </c>
      <c r="J1391" s="27" t="s">
        <v>3121</v>
      </c>
      <c r="K1391" s="80" t="s">
        <v>1229</v>
      </c>
      <c r="L1391" s="28"/>
    </row>
    <row r="1392" spans="1:12" ht="18" x14ac:dyDescent="0.35">
      <c r="A1392" s="51"/>
      <c r="B1392" s="37" t="s">
        <v>539</v>
      </c>
      <c r="C1392" s="38"/>
      <c r="D1392" s="37"/>
      <c r="E1392" s="42"/>
      <c r="F1392" s="42"/>
      <c r="G1392" s="42"/>
      <c r="H1392" s="42"/>
      <c r="I1392" s="107"/>
      <c r="J1392" s="49" t="s">
        <v>3122</v>
      </c>
      <c r="K1392" s="80" t="s">
        <v>1230</v>
      </c>
      <c r="L1392" s="28"/>
    </row>
    <row r="1393" spans="1:12" ht="18" x14ac:dyDescent="0.35">
      <c r="A1393" s="51"/>
      <c r="B1393" s="37"/>
      <c r="C1393" s="38"/>
      <c r="D1393" s="37"/>
      <c r="E1393" s="42"/>
      <c r="F1393" s="67"/>
      <c r="G1393" s="92"/>
      <c r="H1393" s="27"/>
      <c r="I1393" s="107"/>
      <c r="J1393" s="27" t="s">
        <v>1670</v>
      </c>
      <c r="K1393" s="112" t="s">
        <v>1231</v>
      </c>
      <c r="L1393" s="28"/>
    </row>
    <row r="1394" spans="1:12" ht="18" x14ac:dyDescent="0.35">
      <c r="A1394" s="49"/>
      <c r="B1394" s="49"/>
      <c r="C1394" s="49"/>
      <c r="D1394" s="49"/>
      <c r="E1394" s="49"/>
      <c r="F1394" s="49"/>
      <c r="G1394" s="49"/>
      <c r="H1394" s="49"/>
      <c r="I1394" s="49"/>
      <c r="J1394" s="49"/>
      <c r="K1394" s="49"/>
      <c r="L1394" s="27"/>
    </row>
    <row r="1395" spans="1:12" ht="18" x14ac:dyDescent="0.35">
      <c r="A1395" s="27"/>
      <c r="B1395" s="27"/>
      <c r="C1395" s="49"/>
      <c r="D1395" s="27"/>
      <c r="E1395" s="27"/>
      <c r="F1395" s="27"/>
      <c r="G1395" s="27"/>
      <c r="H1395" s="27"/>
      <c r="I1395" s="27"/>
      <c r="J1395" s="27"/>
      <c r="K1395" s="27"/>
      <c r="L1395" s="27"/>
    </row>
    <row r="1396" spans="1:12" ht="18" x14ac:dyDescent="0.35">
      <c r="A1396" s="27"/>
      <c r="B1396" s="27"/>
      <c r="C1396" s="49"/>
      <c r="D1396" s="27"/>
      <c r="E1396" s="27"/>
      <c r="F1396" s="27"/>
      <c r="G1396" s="27"/>
      <c r="H1396" s="27"/>
      <c r="I1396" s="27"/>
      <c r="J1396" s="27"/>
      <c r="K1396" s="27"/>
      <c r="L1396" s="27"/>
    </row>
    <row r="1397" spans="1:12" ht="18.600000000000001" thickBot="1" x14ac:dyDescent="0.4">
      <c r="A1397" s="27"/>
      <c r="B1397" s="27"/>
      <c r="C1397" s="49"/>
      <c r="D1397" s="27"/>
      <c r="E1397" s="27"/>
      <c r="F1397" s="27"/>
      <c r="G1397" s="27"/>
      <c r="H1397" s="27"/>
      <c r="I1397" s="27"/>
      <c r="J1397" s="27"/>
      <c r="K1397" s="27"/>
      <c r="L1397" s="27"/>
    </row>
    <row r="1398" spans="1:12" ht="18.600000000000001" thickBot="1" x14ac:dyDescent="0.4">
      <c r="A1398" s="811" t="s">
        <v>17</v>
      </c>
      <c r="B1398" s="809" t="s">
        <v>4013</v>
      </c>
      <c r="C1398" s="810"/>
      <c r="D1398" s="809"/>
      <c r="E1398" s="938">
        <f>E1390+E1357+E1266+E1237+E1216+E1208+E1159+E1122+E1102+E1097+E1093+E960+E948+E931+E923+E890+E869+E865+E861++E808+E803+E778+E750+E745+E546+E542+E516+E512+E430+E426+E376+E372+E350+E209+E158+E155+E133+E16+E12</f>
        <v>93480000</v>
      </c>
      <c r="F1398" s="813">
        <f>F1390+F1365+F1361+F1333+F1302+F1276+F1266+F1222+F1180+F1163+F1151+F1134+F1130+F1126+F1102+F1068+F981+F977+F952+F927+F899+F894+F890+F874+F869+F865+F861+F840+F836+F782+F774+F758+F754+F745+F721+F716+F575+F571+F550+F542+F516+F512+F484+F439+F435+F426+F407+F403+F399+F380+F326+F303+F275+F271+F267+F247+F236+F221+F217+F213+F186+F182+F166+F162+F106+F52+F49+F41+F24+F20</f>
        <v>130640000</v>
      </c>
      <c r="G1398" s="938">
        <f>G1390+G1386+G1382+G1365+G1353+G1325+G1296+G1276+G1270+G1237+G1222+G1216+G1212+G1208+G1159+G1130+G1126+G1102+G1097+G1093+G1072+G1039+G1035+G1014+G1006+G977+G956+G931+G899+G894+G890+G874+G869+G865+G861+G844+G840+G816+G812+G782+G774+G758+G745+G721+G716+G696+G666+G600+G583+G579+G571+G555+G516+G512+G484+G467+G459+G455+G439+G435+G430+G426+G376+G354+G350+G322++G318+G303+G295+G291+G271+G263+G240+G221+G213+G190+G186+G182+G162+G158+G155+G78+G74+G70+G45+G41+G20+G12</f>
        <v>176424000</v>
      </c>
      <c r="H1398" s="814">
        <f>H12+H16+H24+H45+H52+H82+H99+H103+H128+H133+H166+H190+H193+H209+H221+H236+H243+H247+H263+H275+H291+H299+H380+H407+H430+H439+H459+H463+H467+H520+H524+H542+H550+H555+H575+H605+H609+H613+H629+H633+H637+H641+H658+H662+H670+H687+H691+H745+H750+H754+H787+H832+H836+H840+H865+H919+H923+H927+H1010+H1035+H1064+H1076+H1122+H1130+H1134+H1151+H1155+H1163+H1180+H1270+H1302+H1329+H1353+H1357+H1361+H1382+H1390</f>
        <v>150684000</v>
      </c>
      <c r="I1398" s="817">
        <f>I1390++I1068+I1044+I1018+I977+I874+I865+I524+I520+I384+I263+I221+I128+I110+I103+I82+I78+I22</f>
        <v>29510000</v>
      </c>
      <c r="J1398" s="815"/>
      <c r="K1398" s="809"/>
      <c r="L1398" s="1037"/>
    </row>
    <row r="1399" spans="1:12" ht="21" x14ac:dyDescent="0.4">
      <c r="A1399" s="95"/>
      <c r="B1399" s="95"/>
      <c r="C1399" s="95"/>
      <c r="D1399" s="95"/>
      <c r="E1399" s="95"/>
      <c r="F1399" s="8">
        <v>90</v>
      </c>
      <c r="G1399" s="95"/>
      <c r="H1399" s="95"/>
      <c r="I1399" s="95"/>
      <c r="J1399" s="95"/>
      <c r="K1399" s="95"/>
      <c r="L1399" s="95"/>
    </row>
    <row r="1400" spans="1:12" ht="21" x14ac:dyDescent="0.4">
      <c r="A1400" s="95"/>
      <c r="B1400" s="95"/>
      <c r="C1400" s="95"/>
      <c r="D1400" s="95"/>
      <c r="E1400" s="95"/>
      <c r="F1400" s="8"/>
      <c r="G1400" s="95"/>
      <c r="H1400" s="95"/>
      <c r="I1400" s="95"/>
      <c r="J1400" s="95"/>
      <c r="K1400" s="95"/>
      <c r="L1400" s="95"/>
    </row>
    <row r="1401" spans="1:12" ht="21" x14ac:dyDescent="0.4">
      <c r="A1401" s="95"/>
      <c r="B1401" s="95"/>
      <c r="C1401" s="95"/>
      <c r="D1401" s="95"/>
      <c r="E1401" s="95"/>
      <c r="F1401" s="8"/>
      <c r="G1401" s="95"/>
      <c r="H1401" s="95"/>
      <c r="I1401" s="95"/>
      <c r="J1401" s="95"/>
      <c r="K1401" s="95"/>
      <c r="L1401" s="95"/>
    </row>
    <row r="1402" spans="1:12" ht="21" x14ac:dyDescent="0.4">
      <c r="A1402" s="1334" t="s">
        <v>33</v>
      </c>
      <c r="B1402" s="1334"/>
      <c r="C1402" s="1334"/>
      <c r="D1402" s="1334"/>
      <c r="E1402" s="1334"/>
      <c r="F1402" s="1334"/>
      <c r="G1402" s="1334"/>
      <c r="H1402" s="1334"/>
      <c r="I1402" s="1334"/>
      <c r="J1402" s="1334"/>
      <c r="K1402" s="1334"/>
      <c r="L1402" s="1334"/>
    </row>
    <row r="1403" spans="1:12" ht="21" x14ac:dyDescent="0.4">
      <c r="A1403" s="1333" t="s">
        <v>34</v>
      </c>
      <c r="B1403" s="1333"/>
      <c r="C1403" s="1333"/>
      <c r="D1403" s="1333"/>
      <c r="E1403" s="1333"/>
      <c r="F1403" s="1333"/>
      <c r="G1403" s="1333"/>
      <c r="H1403" s="1333"/>
      <c r="I1403" s="1333"/>
      <c r="J1403" s="1333"/>
      <c r="K1403" s="1333"/>
      <c r="L1403" s="1333"/>
    </row>
    <row r="1404" spans="1:12" ht="21" x14ac:dyDescent="0.4">
      <c r="A1404" s="1333" t="s">
        <v>2</v>
      </c>
      <c r="B1404" s="1333"/>
      <c r="C1404" s="1333"/>
      <c r="D1404" s="1333"/>
      <c r="E1404" s="1333"/>
      <c r="F1404" s="1333"/>
      <c r="G1404" s="1333"/>
      <c r="H1404" s="1333"/>
      <c r="I1404" s="1333"/>
      <c r="J1404" s="1333"/>
      <c r="K1404" s="1333"/>
      <c r="L1404" s="1333"/>
    </row>
    <row r="1405" spans="1:12" ht="21" x14ac:dyDescent="0.4">
      <c r="A1405" s="1333" t="s">
        <v>3</v>
      </c>
      <c r="B1405" s="1333"/>
      <c r="C1405" s="1333"/>
      <c r="D1405" s="1333"/>
      <c r="E1405" s="1333"/>
      <c r="F1405" s="1333"/>
      <c r="G1405" s="1333"/>
      <c r="H1405" s="1333"/>
      <c r="I1405" s="1333"/>
      <c r="J1405" s="1333"/>
      <c r="K1405" s="1333"/>
      <c r="L1405" s="1333"/>
    </row>
    <row r="1406" spans="1:12" ht="21" x14ac:dyDescent="0.4">
      <c r="A1406" s="19" t="s">
        <v>35</v>
      </c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</row>
    <row r="1407" spans="1:12" ht="21" x14ac:dyDescent="0.4">
      <c r="A1407" s="19" t="s">
        <v>36</v>
      </c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</row>
    <row r="1408" spans="1:12" ht="21" x14ac:dyDescent="0.4">
      <c r="A1408" s="19"/>
      <c r="B1408" s="19" t="s">
        <v>37</v>
      </c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</row>
    <row r="1409" spans="1:17" ht="21" x14ac:dyDescent="0.4">
      <c r="A1409" s="19"/>
      <c r="B1409" s="19" t="s">
        <v>540</v>
      </c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</row>
    <row r="1410" spans="1:17" ht="18" x14ac:dyDescent="0.35">
      <c r="A1410" s="349" t="s">
        <v>38</v>
      </c>
      <c r="B1410" s="350" t="s">
        <v>7</v>
      </c>
      <c r="C1410" s="350" t="s">
        <v>39</v>
      </c>
      <c r="D1410" s="350" t="s">
        <v>57</v>
      </c>
      <c r="E1410" s="1331" t="s">
        <v>1244</v>
      </c>
      <c r="F1410" s="1332"/>
      <c r="G1410" s="1332"/>
      <c r="H1410" s="1332"/>
      <c r="I1410" s="351"/>
      <c r="J1410" s="352" t="s">
        <v>1245</v>
      </c>
      <c r="K1410" s="353" t="s">
        <v>1246</v>
      </c>
      <c r="L1410" s="350" t="s">
        <v>45</v>
      </c>
    </row>
    <row r="1411" spans="1:17" ht="18" x14ac:dyDescent="0.35">
      <c r="A1411" s="354"/>
      <c r="B1411" s="359"/>
      <c r="C1411" s="356"/>
      <c r="D1411" s="889" t="s">
        <v>1247</v>
      </c>
      <c r="E1411" s="356">
        <v>2561</v>
      </c>
      <c r="F1411" s="356">
        <v>2562</v>
      </c>
      <c r="G1411" s="358">
        <v>2563</v>
      </c>
      <c r="H1411" s="460">
        <v>2564</v>
      </c>
      <c r="I1411" s="460">
        <v>2565</v>
      </c>
      <c r="J1411" s="888" t="s">
        <v>1248</v>
      </c>
      <c r="K1411" s="356" t="s">
        <v>44</v>
      </c>
      <c r="L1411" s="359" t="s">
        <v>46</v>
      </c>
    </row>
    <row r="1412" spans="1:17" ht="18" x14ac:dyDescent="0.35">
      <c r="A1412" s="361"/>
      <c r="B1412" s="360"/>
      <c r="C1412" s="361"/>
      <c r="D1412" s="887"/>
      <c r="E1412" s="362" t="s">
        <v>14</v>
      </c>
      <c r="F1412" s="362" t="s">
        <v>14</v>
      </c>
      <c r="G1412" s="362" t="s">
        <v>14</v>
      </c>
      <c r="H1412" s="362" t="s">
        <v>14</v>
      </c>
      <c r="I1412" s="365" t="s">
        <v>14</v>
      </c>
      <c r="J1412" s="891"/>
      <c r="K1412" s="362"/>
      <c r="L1412" s="890"/>
    </row>
    <row r="1413" spans="1:17" ht="18" x14ac:dyDescent="0.35">
      <c r="A1413" s="91">
        <v>1</v>
      </c>
      <c r="B1413" s="40" t="s">
        <v>541</v>
      </c>
      <c r="C1413" s="36" t="s">
        <v>542</v>
      </c>
      <c r="D1413" s="147" t="s">
        <v>3125</v>
      </c>
      <c r="E1413" s="380">
        <v>1000000</v>
      </c>
      <c r="F1413" s="380">
        <v>1000000</v>
      </c>
      <c r="G1413" s="380">
        <v>1000000</v>
      </c>
      <c r="H1413" s="172"/>
      <c r="I1413" s="120"/>
      <c r="J1413" s="49" t="s">
        <v>1252</v>
      </c>
      <c r="K1413" s="331" t="s">
        <v>2024</v>
      </c>
      <c r="L1413" s="51" t="s">
        <v>94</v>
      </c>
    </row>
    <row r="1414" spans="1:17" ht="18" x14ac:dyDescent="0.35">
      <c r="A1414" s="173"/>
      <c r="B1414" s="38" t="s">
        <v>543</v>
      </c>
      <c r="C1414" s="37" t="s">
        <v>544</v>
      </c>
      <c r="D1414" s="52" t="s">
        <v>3126</v>
      </c>
      <c r="E1414" s="54" t="s">
        <v>118</v>
      </c>
      <c r="F1414" s="54" t="s">
        <v>118</v>
      </c>
      <c r="G1414" s="54" t="s">
        <v>118</v>
      </c>
      <c r="H1414" s="174"/>
      <c r="I1414" s="107"/>
      <c r="J1414" s="49" t="s">
        <v>3127</v>
      </c>
      <c r="K1414" s="80" t="s">
        <v>926</v>
      </c>
      <c r="L1414" s="28"/>
      <c r="M1414" s="172"/>
      <c r="N1414" s="172"/>
      <c r="O1414" s="193" t="s">
        <v>709</v>
      </c>
      <c r="P1414" s="36" t="s">
        <v>2024</v>
      </c>
      <c r="Q1414" s="91" t="s">
        <v>94</v>
      </c>
    </row>
    <row r="1415" spans="1:17" ht="18" x14ac:dyDescent="0.35">
      <c r="A1415" s="173"/>
      <c r="B1415" s="38" t="s">
        <v>545</v>
      </c>
      <c r="C1415" s="37" t="s">
        <v>546</v>
      </c>
      <c r="D1415" s="52" t="s">
        <v>547</v>
      </c>
      <c r="E1415" s="76"/>
      <c r="F1415" s="76"/>
      <c r="G1415" s="76"/>
      <c r="H1415" s="174"/>
      <c r="I1415" s="107"/>
      <c r="J1415" s="49" t="s">
        <v>3128</v>
      </c>
      <c r="K1415" s="80" t="s">
        <v>2085</v>
      </c>
      <c r="L1415" s="28"/>
      <c r="M1415" s="174"/>
      <c r="N1415" s="174"/>
      <c r="O1415" s="38"/>
      <c r="P1415" s="37" t="s">
        <v>2025</v>
      </c>
      <c r="Q1415" s="138"/>
    </row>
    <row r="1416" spans="1:17" ht="18" x14ac:dyDescent="0.35">
      <c r="A1416" s="173"/>
      <c r="B1416" s="38"/>
      <c r="C1416" s="37"/>
      <c r="D1416" s="163" t="s">
        <v>548</v>
      </c>
      <c r="E1416" s="76"/>
      <c r="F1416" s="76"/>
      <c r="G1416" s="76"/>
      <c r="H1416" s="174"/>
      <c r="I1416" s="107"/>
      <c r="J1416" s="49" t="s">
        <v>558</v>
      </c>
      <c r="K1416" s="80" t="s">
        <v>565</v>
      </c>
      <c r="L1416" s="28"/>
      <c r="M1416" s="174"/>
      <c r="N1416" s="174"/>
      <c r="O1416" s="38"/>
      <c r="P1416" s="38" t="s">
        <v>599</v>
      </c>
      <c r="Q1416" s="138"/>
    </row>
    <row r="1417" spans="1:17" ht="18" x14ac:dyDescent="0.35">
      <c r="A1417" s="87"/>
      <c r="B1417" s="43"/>
      <c r="C1417" s="87"/>
      <c r="D1417" s="164" t="s">
        <v>549</v>
      </c>
      <c r="E1417" s="64"/>
      <c r="F1417" s="64"/>
      <c r="G1417" s="64"/>
      <c r="H1417" s="175"/>
      <c r="I1417" s="121"/>
      <c r="J1417" s="50" t="s">
        <v>1670</v>
      </c>
      <c r="K1417" s="245"/>
      <c r="L1417" s="32"/>
      <c r="M1417" s="174"/>
      <c r="N1417" s="174"/>
      <c r="O1417" s="38"/>
      <c r="P1417" s="38"/>
      <c r="Q1417" s="138"/>
    </row>
    <row r="1418" spans="1:17" ht="18" x14ac:dyDescent="0.35">
      <c r="A1418" s="54">
        <v>2</v>
      </c>
      <c r="B1418" s="38" t="s">
        <v>550</v>
      </c>
      <c r="C1418" s="36" t="s">
        <v>542</v>
      </c>
      <c r="D1418" s="102" t="s">
        <v>611</v>
      </c>
      <c r="E1418" s="127">
        <v>500000</v>
      </c>
      <c r="F1418" s="42"/>
      <c r="G1418" s="127">
        <v>500000</v>
      </c>
      <c r="H1418" s="13"/>
      <c r="I1418" s="107"/>
      <c r="J1418" s="49" t="s">
        <v>1252</v>
      </c>
      <c r="K1418" s="331" t="s">
        <v>2024</v>
      </c>
      <c r="L1418" s="51" t="s">
        <v>94</v>
      </c>
      <c r="M1418" s="175"/>
      <c r="N1418" s="175"/>
      <c r="O1418" s="175"/>
      <c r="P1418" s="63"/>
      <c r="Q1418" s="63"/>
    </row>
    <row r="1419" spans="1:17" ht="18" x14ac:dyDescent="0.35">
      <c r="A1419" s="173"/>
      <c r="B1419" s="38" t="s">
        <v>3737</v>
      </c>
      <c r="C1419" s="37" t="s">
        <v>552</v>
      </c>
      <c r="D1419" s="102" t="s">
        <v>2077</v>
      </c>
      <c r="E1419" s="54" t="s">
        <v>118</v>
      </c>
      <c r="F1419" s="42"/>
      <c r="G1419" s="54" t="s">
        <v>118</v>
      </c>
      <c r="H1419" s="13"/>
      <c r="I1419" s="107"/>
      <c r="J1419" s="49" t="s">
        <v>3127</v>
      </c>
      <c r="K1419" s="80" t="s">
        <v>926</v>
      </c>
      <c r="L1419" s="28"/>
      <c r="M1419" s="13"/>
      <c r="N1419" s="13"/>
      <c r="O1419" s="89" t="s">
        <v>709</v>
      </c>
      <c r="P1419" s="128" t="s">
        <v>2026</v>
      </c>
      <c r="Q1419" s="54" t="s">
        <v>94</v>
      </c>
    </row>
    <row r="1420" spans="1:17" ht="18" x14ac:dyDescent="0.35">
      <c r="A1420" s="173"/>
      <c r="B1420" s="38" t="s">
        <v>170</v>
      </c>
      <c r="C1420" s="37" t="s">
        <v>553</v>
      </c>
      <c r="D1420" s="102" t="s">
        <v>2078</v>
      </c>
      <c r="E1420" s="54"/>
      <c r="F1420" s="42"/>
      <c r="G1420" s="54"/>
      <c r="H1420" s="13"/>
      <c r="I1420" s="107"/>
      <c r="J1420" s="49" t="s">
        <v>3128</v>
      </c>
      <c r="K1420" s="80" t="s">
        <v>2085</v>
      </c>
      <c r="L1420" s="28"/>
      <c r="M1420" s="13"/>
      <c r="N1420" s="13"/>
      <c r="O1420" s="38"/>
      <c r="P1420" s="48" t="s">
        <v>2027</v>
      </c>
      <c r="Q1420" s="27"/>
    </row>
    <row r="1421" spans="1:17" ht="18" x14ac:dyDescent="0.35">
      <c r="A1421" s="90"/>
      <c r="B1421" s="38"/>
      <c r="C1421" s="38"/>
      <c r="D1421" s="48"/>
      <c r="E1421" s="42"/>
      <c r="F1421" s="42"/>
      <c r="G1421" s="42"/>
      <c r="H1421" s="13"/>
      <c r="I1421" s="107"/>
      <c r="J1421" s="49" t="s">
        <v>558</v>
      </c>
      <c r="K1421" s="80" t="s">
        <v>565</v>
      </c>
      <c r="L1421" s="28"/>
      <c r="M1421" s="13"/>
      <c r="N1421" s="13"/>
      <c r="O1421" s="38"/>
      <c r="P1421" s="48"/>
      <c r="Q1421" s="27"/>
    </row>
    <row r="1422" spans="1:17" ht="18" x14ac:dyDescent="0.35">
      <c r="A1422" s="165"/>
      <c r="B1422" s="43"/>
      <c r="C1422" s="43"/>
      <c r="D1422" s="162" t="s">
        <v>713</v>
      </c>
      <c r="E1422" s="44"/>
      <c r="F1422" s="44"/>
      <c r="G1422" s="44"/>
      <c r="H1422" s="16"/>
      <c r="I1422" s="121"/>
      <c r="J1422" s="50" t="s">
        <v>1670</v>
      </c>
      <c r="K1422" s="314"/>
      <c r="L1422" s="32"/>
      <c r="M1422" s="13"/>
      <c r="N1422" s="13"/>
      <c r="O1422" s="37"/>
      <c r="P1422" s="48" t="s">
        <v>2028</v>
      </c>
      <c r="Q1422" s="27"/>
    </row>
    <row r="1423" spans="1:17" ht="18" x14ac:dyDescent="0.35">
      <c r="A1423" s="54">
        <v>3</v>
      </c>
      <c r="B1423" s="48" t="s">
        <v>554</v>
      </c>
      <c r="C1423" s="37" t="s">
        <v>542</v>
      </c>
      <c r="D1423" s="38" t="s">
        <v>4181</v>
      </c>
      <c r="E1423" s="54"/>
      <c r="F1423" s="127">
        <v>500000</v>
      </c>
      <c r="G1423" s="127">
        <v>500000</v>
      </c>
      <c r="H1423" s="13"/>
      <c r="I1423" s="107"/>
      <c r="J1423" s="49" t="s">
        <v>1252</v>
      </c>
      <c r="K1423" s="331" t="s">
        <v>2166</v>
      </c>
      <c r="L1423" s="51" t="s">
        <v>94</v>
      </c>
      <c r="M1423" s="16"/>
      <c r="N1423" s="16"/>
      <c r="O1423" s="43"/>
      <c r="P1423" s="43"/>
      <c r="Q1423" s="50"/>
    </row>
    <row r="1424" spans="1:17" ht="18" x14ac:dyDescent="0.35">
      <c r="A1424" s="37"/>
      <c r="B1424" s="37" t="s">
        <v>555</v>
      </c>
      <c r="C1424" s="37" t="s">
        <v>544</v>
      </c>
      <c r="D1424" s="38" t="s">
        <v>2083</v>
      </c>
      <c r="E1424" s="54"/>
      <c r="F1424" s="54" t="s">
        <v>118</v>
      </c>
      <c r="G1424" s="54" t="s">
        <v>118</v>
      </c>
      <c r="H1424" s="13"/>
      <c r="I1424" s="107"/>
      <c r="J1424" s="49" t="s">
        <v>3127</v>
      </c>
      <c r="K1424" s="80" t="s">
        <v>3580</v>
      </c>
      <c r="L1424" s="28"/>
      <c r="M1424" s="13"/>
      <c r="N1424" s="13"/>
      <c r="O1424" s="89" t="s">
        <v>709</v>
      </c>
      <c r="P1424" s="37" t="s">
        <v>2029</v>
      </c>
      <c r="Q1424" s="54" t="s">
        <v>94</v>
      </c>
    </row>
    <row r="1425" spans="1:17" ht="18" x14ac:dyDescent="0.35">
      <c r="A1425" s="37"/>
      <c r="B1425" s="37" t="s">
        <v>133</v>
      </c>
      <c r="C1425" s="37" t="s">
        <v>546</v>
      </c>
      <c r="D1425" s="38"/>
      <c r="E1425" s="54"/>
      <c r="F1425" s="42"/>
      <c r="G1425" s="42"/>
      <c r="H1425" s="13"/>
      <c r="I1425" s="107"/>
      <c r="J1425" s="49" t="s">
        <v>3128</v>
      </c>
      <c r="K1425" s="80" t="s">
        <v>2085</v>
      </c>
      <c r="L1425" s="28"/>
      <c r="M1425" s="13"/>
      <c r="N1425" s="13"/>
      <c r="O1425" s="38"/>
      <c r="P1425" s="37" t="s">
        <v>2030</v>
      </c>
      <c r="Q1425" s="27"/>
    </row>
    <row r="1426" spans="1:17" ht="18" x14ac:dyDescent="0.35">
      <c r="A1426" s="37"/>
      <c r="B1426" s="38"/>
      <c r="C1426" s="37"/>
      <c r="D1426" s="55"/>
      <c r="E1426" s="54"/>
      <c r="F1426" s="42"/>
      <c r="G1426" s="42"/>
      <c r="H1426" s="13"/>
      <c r="I1426" s="107"/>
      <c r="J1426" s="49" t="s">
        <v>558</v>
      </c>
      <c r="K1426" s="80" t="s">
        <v>565</v>
      </c>
      <c r="L1426" s="28"/>
      <c r="M1426" s="13"/>
      <c r="N1426" s="13"/>
      <c r="O1426" s="38"/>
      <c r="P1426" s="37"/>
      <c r="Q1426" s="27"/>
    </row>
    <row r="1427" spans="1:17" ht="18" x14ac:dyDescent="0.35">
      <c r="A1427" s="183"/>
      <c r="B1427" s="43"/>
      <c r="C1427" s="39"/>
      <c r="D1427" s="59"/>
      <c r="E1427" s="58"/>
      <c r="F1427" s="44"/>
      <c r="G1427" s="44"/>
      <c r="H1427" s="16"/>
      <c r="I1427" s="121"/>
      <c r="J1427" s="50" t="s">
        <v>1670</v>
      </c>
      <c r="K1427" s="320"/>
      <c r="L1427" s="32"/>
      <c r="M1427" s="13"/>
      <c r="N1427" s="13"/>
      <c r="O1427" s="38"/>
      <c r="P1427" s="37"/>
      <c r="Q1427" s="27"/>
    </row>
    <row r="1428" spans="1:17" ht="18" x14ac:dyDescent="0.35">
      <c r="A1428" s="95"/>
      <c r="B1428" s="55"/>
      <c r="C1428" s="55"/>
      <c r="D1428" s="102"/>
      <c r="E1428" s="95"/>
      <c r="F1428" s="573"/>
      <c r="G1428" s="573"/>
      <c r="H1428" s="95"/>
      <c r="I1428" s="34"/>
      <c r="J1428" s="34"/>
      <c r="K1428" s="95"/>
      <c r="L1428" s="34"/>
      <c r="M1428" s="27"/>
      <c r="N1428" s="49"/>
      <c r="O1428" s="38"/>
      <c r="P1428" s="38"/>
      <c r="Q1428" s="51"/>
    </row>
    <row r="1429" spans="1:17" ht="18" x14ac:dyDescent="0.35">
      <c r="A1429" s="95"/>
      <c r="B1429" s="55"/>
      <c r="C1429" s="55"/>
      <c r="D1429" s="102"/>
      <c r="E1429" s="95"/>
      <c r="F1429" s="740"/>
      <c r="G1429" s="740"/>
      <c r="H1429" s="95"/>
      <c r="I1429" s="34"/>
      <c r="J1429" s="34"/>
      <c r="K1429" s="95"/>
      <c r="L1429" s="34"/>
      <c r="M1429" s="27"/>
      <c r="N1429" s="49"/>
      <c r="O1429" s="38"/>
      <c r="P1429" s="38"/>
      <c r="Q1429" s="51"/>
    </row>
    <row r="1430" spans="1:17" ht="21" x14ac:dyDescent="0.4">
      <c r="A1430" s="95"/>
      <c r="B1430" s="55"/>
      <c r="C1430" s="55"/>
      <c r="D1430" s="102"/>
      <c r="E1430" s="95"/>
      <c r="F1430" s="884">
        <v>91</v>
      </c>
      <c r="G1430" s="740"/>
      <c r="H1430" s="95"/>
      <c r="I1430" s="34"/>
      <c r="J1430" s="34"/>
      <c r="K1430" s="95"/>
      <c r="L1430" s="34"/>
      <c r="M1430" s="27"/>
      <c r="N1430" s="49"/>
      <c r="O1430" s="38"/>
      <c r="P1430" s="38"/>
      <c r="Q1430" s="51"/>
    </row>
    <row r="1431" spans="1:17" ht="21" x14ac:dyDescent="0.4">
      <c r="A1431" s="1334" t="s">
        <v>33</v>
      </c>
      <c r="B1431" s="1334"/>
      <c r="C1431" s="1334"/>
      <c r="D1431" s="1334"/>
      <c r="E1431" s="1334"/>
      <c r="F1431" s="1334"/>
      <c r="G1431" s="1334"/>
      <c r="H1431" s="1334"/>
      <c r="I1431" s="1334"/>
      <c r="J1431" s="1334"/>
      <c r="K1431" s="1334"/>
      <c r="L1431" s="1334"/>
      <c r="M1431" s="50"/>
      <c r="N1431" s="46"/>
      <c r="O1431" s="43"/>
      <c r="P1431" s="43"/>
      <c r="Q1431" s="17"/>
    </row>
    <row r="1432" spans="1:17" ht="21" x14ac:dyDescent="0.4">
      <c r="A1432" s="1333" t="s">
        <v>34</v>
      </c>
      <c r="B1432" s="1333"/>
      <c r="C1432" s="1333"/>
      <c r="D1432" s="1333"/>
      <c r="E1432" s="1333"/>
      <c r="F1432" s="1333"/>
      <c r="G1432" s="1333"/>
      <c r="H1432" s="1333"/>
      <c r="I1432" s="1333"/>
      <c r="J1432" s="1333"/>
      <c r="K1432" s="1333"/>
      <c r="L1432" s="1333"/>
    </row>
    <row r="1433" spans="1:17" ht="21" x14ac:dyDescent="0.4">
      <c r="A1433" s="1333" t="s">
        <v>2</v>
      </c>
      <c r="B1433" s="1333"/>
      <c r="C1433" s="1333"/>
      <c r="D1433" s="1333"/>
      <c r="E1433" s="1333"/>
      <c r="F1433" s="1333"/>
      <c r="G1433" s="1333"/>
      <c r="H1433" s="1333"/>
      <c r="I1433" s="1333"/>
      <c r="J1433" s="1333"/>
      <c r="K1433" s="1333"/>
      <c r="L1433" s="1333"/>
    </row>
    <row r="1434" spans="1:17" ht="21" x14ac:dyDescent="0.4">
      <c r="A1434" s="1333" t="s">
        <v>3</v>
      </c>
      <c r="B1434" s="1333"/>
      <c r="C1434" s="1333"/>
      <c r="D1434" s="1333"/>
      <c r="E1434" s="1333"/>
      <c r="F1434" s="1333"/>
      <c r="G1434" s="1333"/>
      <c r="H1434" s="1333"/>
      <c r="I1434" s="1333"/>
      <c r="J1434" s="1333"/>
      <c r="K1434" s="1333"/>
      <c r="L1434" s="1333"/>
    </row>
    <row r="1435" spans="1:17" ht="21" x14ac:dyDescent="0.4">
      <c r="A1435" s="19" t="s">
        <v>35</v>
      </c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</row>
    <row r="1436" spans="1:17" ht="21" x14ac:dyDescent="0.4">
      <c r="A1436" s="19" t="s">
        <v>36</v>
      </c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</row>
    <row r="1437" spans="1:17" ht="21" x14ac:dyDescent="0.4">
      <c r="A1437" s="19"/>
      <c r="B1437" s="19" t="s">
        <v>37</v>
      </c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</row>
    <row r="1438" spans="1:17" ht="21" x14ac:dyDescent="0.4">
      <c r="A1438" s="19"/>
      <c r="B1438" s="19" t="s">
        <v>540</v>
      </c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</row>
    <row r="1439" spans="1:17" ht="18" x14ac:dyDescent="0.35">
      <c r="A1439" s="349" t="s">
        <v>38</v>
      </c>
      <c r="B1439" s="350" t="s">
        <v>7</v>
      </c>
      <c r="C1439" s="350" t="s">
        <v>39</v>
      </c>
      <c r="D1439" s="350" t="s">
        <v>57</v>
      </c>
      <c r="E1439" s="1331" t="s">
        <v>1244</v>
      </c>
      <c r="F1439" s="1332"/>
      <c r="G1439" s="1332"/>
      <c r="H1439" s="1332"/>
      <c r="I1439" s="351"/>
      <c r="J1439" s="352" t="s">
        <v>1245</v>
      </c>
      <c r="K1439" s="353" t="s">
        <v>1246</v>
      </c>
      <c r="L1439" s="350" t="s">
        <v>45</v>
      </c>
    </row>
    <row r="1440" spans="1:17" ht="18" x14ac:dyDescent="0.35">
      <c r="A1440" s="354"/>
      <c r="B1440" s="359"/>
      <c r="C1440" s="356"/>
      <c r="D1440" s="889" t="s">
        <v>1247</v>
      </c>
      <c r="E1440" s="356">
        <v>2561</v>
      </c>
      <c r="F1440" s="356">
        <v>2562</v>
      </c>
      <c r="G1440" s="358">
        <v>2563</v>
      </c>
      <c r="H1440" s="460">
        <v>2564</v>
      </c>
      <c r="I1440" s="460">
        <v>2565</v>
      </c>
      <c r="J1440" s="888" t="s">
        <v>1248</v>
      </c>
      <c r="K1440" s="356" t="s">
        <v>44</v>
      </c>
      <c r="L1440" s="359" t="s">
        <v>46</v>
      </c>
    </row>
    <row r="1441" spans="1:12" ht="18" x14ac:dyDescent="0.35">
      <c r="A1441" s="361"/>
      <c r="B1441" s="360"/>
      <c r="C1441" s="361"/>
      <c r="D1441" s="887"/>
      <c r="E1441" s="362" t="s">
        <v>14</v>
      </c>
      <c r="F1441" s="362" t="s">
        <v>14</v>
      </c>
      <c r="G1441" s="362" t="s">
        <v>14</v>
      </c>
      <c r="H1441" s="362" t="s">
        <v>14</v>
      </c>
      <c r="I1441" s="365" t="s">
        <v>14</v>
      </c>
      <c r="J1441" s="891"/>
      <c r="K1441" s="362"/>
      <c r="L1441" s="890"/>
    </row>
    <row r="1442" spans="1:12" ht="18" x14ac:dyDescent="0.35">
      <c r="A1442" s="51">
        <v>4</v>
      </c>
      <c r="B1442" s="27" t="s">
        <v>2079</v>
      </c>
      <c r="C1442" s="38" t="s">
        <v>542</v>
      </c>
      <c r="D1442" s="48" t="s">
        <v>557</v>
      </c>
      <c r="E1442" s="49"/>
      <c r="F1442" s="81">
        <v>500000</v>
      </c>
      <c r="G1442" s="67"/>
      <c r="H1442" s="81">
        <v>500000</v>
      </c>
      <c r="I1442" s="33"/>
      <c r="J1442" s="49" t="s">
        <v>1252</v>
      </c>
      <c r="K1442" s="106" t="s">
        <v>2166</v>
      </c>
      <c r="L1442" s="51" t="s">
        <v>94</v>
      </c>
    </row>
    <row r="1443" spans="1:12" ht="18" x14ac:dyDescent="0.35">
      <c r="A1443" s="225"/>
      <c r="B1443" s="27" t="s">
        <v>2080</v>
      </c>
      <c r="C1443" s="38" t="s">
        <v>2082</v>
      </c>
      <c r="D1443" s="48" t="s">
        <v>559</v>
      </c>
      <c r="E1443" s="49"/>
      <c r="F1443" s="42" t="s">
        <v>118</v>
      </c>
      <c r="G1443" s="67"/>
      <c r="H1443" s="42" t="s">
        <v>118</v>
      </c>
      <c r="I1443" s="28"/>
      <c r="J1443" s="49" t="s">
        <v>3127</v>
      </c>
      <c r="K1443" s="49" t="s">
        <v>3544</v>
      </c>
      <c r="L1443" s="28"/>
    </row>
    <row r="1444" spans="1:12" ht="18" x14ac:dyDescent="0.35">
      <c r="A1444" s="225"/>
      <c r="B1444" s="27" t="s">
        <v>2081</v>
      </c>
      <c r="C1444" s="38"/>
      <c r="D1444" s="48" t="s">
        <v>560</v>
      </c>
      <c r="E1444" s="49"/>
      <c r="F1444" s="67"/>
      <c r="G1444" s="67"/>
      <c r="H1444" s="27"/>
      <c r="J1444" s="49" t="s">
        <v>3128</v>
      </c>
      <c r="K1444" s="49" t="s">
        <v>3545</v>
      </c>
      <c r="L1444" s="28"/>
    </row>
    <row r="1445" spans="1:12" ht="18" x14ac:dyDescent="0.35">
      <c r="A1445" s="112"/>
      <c r="B1445" s="82"/>
      <c r="C1445" s="38"/>
      <c r="D1445" s="48" t="s">
        <v>561</v>
      </c>
      <c r="E1445" s="49"/>
      <c r="F1445" s="13"/>
      <c r="G1445" s="13"/>
      <c r="H1445" s="27"/>
      <c r="J1445" s="49" t="s">
        <v>558</v>
      </c>
      <c r="K1445" s="27" t="s">
        <v>2105</v>
      </c>
      <c r="L1445" s="28"/>
    </row>
    <row r="1446" spans="1:12" ht="18" x14ac:dyDescent="0.35">
      <c r="A1446" s="226"/>
      <c r="B1446" s="39"/>
      <c r="C1446" s="59"/>
      <c r="D1446" s="183" t="s">
        <v>153</v>
      </c>
      <c r="E1446" s="46"/>
      <c r="F1446" s="16"/>
      <c r="G1446" s="16"/>
      <c r="H1446" s="50"/>
      <c r="I1446" s="121"/>
      <c r="J1446" s="50" t="s">
        <v>1670</v>
      </c>
      <c r="K1446" s="50"/>
      <c r="L1446" s="32"/>
    </row>
    <row r="1447" spans="1:12" ht="21" x14ac:dyDescent="0.4">
      <c r="A1447" s="54">
        <v>5</v>
      </c>
      <c r="B1447" s="38" t="s">
        <v>577</v>
      </c>
      <c r="C1447" s="38" t="s">
        <v>578</v>
      </c>
      <c r="D1447" s="38" t="s">
        <v>579</v>
      </c>
      <c r="E1447" s="180"/>
      <c r="F1447" s="127">
        <v>300000</v>
      </c>
      <c r="G1447" s="127"/>
      <c r="H1447" s="45"/>
      <c r="I1447" s="78"/>
      <c r="J1447" s="49" t="s">
        <v>1252</v>
      </c>
      <c r="K1447" s="106" t="s">
        <v>2166</v>
      </c>
      <c r="L1447" s="51" t="s">
        <v>94</v>
      </c>
    </row>
    <row r="1448" spans="1:12" ht="21" x14ac:dyDescent="0.4">
      <c r="A1448" s="54"/>
      <c r="B1448" s="38" t="s">
        <v>580</v>
      </c>
      <c r="C1448" s="38" t="s">
        <v>581</v>
      </c>
      <c r="D1448" s="38" t="s">
        <v>2084</v>
      </c>
      <c r="E1448" s="42"/>
      <c r="F1448" s="127" t="s">
        <v>118</v>
      </c>
      <c r="G1448" s="127"/>
      <c r="H1448" s="42"/>
      <c r="I1448" s="73"/>
      <c r="J1448" s="49" t="s">
        <v>3127</v>
      </c>
      <c r="K1448" s="49" t="s">
        <v>3544</v>
      </c>
      <c r="L1448" s="6"/>
    </row>
    <row r="1449" spans="1:12" ht="21" x14ac:dyDescent="0.4">
      <c r="A1449" s="54"/>
      <c r="B1449" s="38" t="s">
        <v>170</v>
      </c>
      <c r="C1449" s="38"/>
      <c r="D1449" s="38"/>
      <c r="E1449" s="42"/>
      <c r="F1449" s="45"/>
      <c r="G1449" s="49"/>
      <c r="H1449" s="42"/>
      <c r="I1449" s="73"/>
      <c r="J1449" s="49" t="s">
        <v>3128</v>
      </c>
      <c r="K1449" s="49" t="s">
        <v>3545</v>
      </c>
      <c r="L1449" s="6"/>
    </row>
    <row r="1450" spans="1:12" ht="21" x14ac:dyDescent="0.4">
      <c r="A1450" s="54"/>
      <c r="B1450" s="38"/>
      <c r="C1450" s="38"/>
      <c r="D1450" s="38"/>
      <c r="E1450" s="42"/>
      <c r="F1450" s="45"/>
      <c r="G1450" s="49"/>
      <c r="H1450" s="42"/>
      <c r="I1450" s="73"/>
      <c r="J1450" s="49" t="s">
        <v>558</v>
      </c>
      <c r="K1450" s="27" t="s">
        <v>2105</v>
      </c>
      <c r="L1450" s="6"/>
    </row>
    <row r="1451" spans="1:12" ht="21" x14ac:dyDescent="0.4">
      <c r="A1451" s="58"/>
      <c r="B1451" s="43"/>
      <c r="C1451" s="43"/>
      <c r="D1451" s="43"/>
      <c r="E1451" s="44"/>
      <c r="F1451" s="46"/>
      <c r="G1451" s="46"/>
      <c r="H1451" s="16"/>
      <c r="I1451" s="77"/>
      <c r="J1451" s="46" t="s">
        <v>1670</v>
      </c>
      <c r="K1451" s="32"/>
      <c r="L1451" s="9"/>
    </row>
    <row r="1452" spans="1:12" ht="18" x14ac:dyDescent="0.35">
      <c r="A1452" s="74">
        <v>6</v>
      </c>
      <c r="B1452" s="79" t="s">
        <v>562</v>
      </c>
      <c r="C1452" s="177" t="s">
        <v>563</v>
      </c>
      <c r="D1452" s="40" t="s">
        <v>480</v>
      </c>
      <c r="E1452" s="178">
        <v>300000</v>
      </c>
      <c r="F1452" s="74"/>
      <c r="G1452" s="74"/>
      <c r="H1452" s="178">
        <v>300000</v>
      </c>
      <c r="I1452" s="107"/>
      <c r="J1452" s="49" t="s">
        <v>1252</v>
      </c>
      <c r="K1452" s="48" t="s">
        <v>2086</v>
      </c>
      <c r="L1452" s="91" t="s">
        <v>94</v>
      </c>
    </row>
    <row r="1453" spans="1:12" ht="18" x14ac:dyDescent="0.35">
      <c r="A1453" s="42"/>
      <c r="B1453" s="27" t="s">
        <v>564</v>
      </c>
      <c r="C1453" s="130" t="s">
        <v>565</v>
      </c>
      <c r="D1453" s="95"/>
      <c r="E1453" s="54" t="s">
        <v>118</v>
      </c>
      <c r="F1453" s="42"/>
      <c r="G1453" s="42"/>
      <c r="H1453" s="54" t="s">
        <v>118</v>
      </c>
      <c r="I1453" s="107"/>
      <c r="J1453" s="49" t="s">
        <v>3129</v>
      </c>
      <c r="K1453" s="37" t="s">
        <v>2087</v>
      </c>
      <c r="L1453" s="37"/>
    </row>
    <row r="1454" spans="1:12" ht="18" x14ac:dyDescent="0.35">
      <c r="A1454" s="44"/>
      <c r="B1454" s="50" t="s">
        <v>566</v>
      </c>
      <c r="C1454" s="104"/>
      <c r="D1454" s="105"/>
      <c r="E1454" s="58"/>
      <c r="F1454" s="44"/>
      <c r="G1454" s="44"/>
      <c r="H1454" s="44"/>
      <c r="I1454" s="121"/>
      <c r="J1454" s="46" t="s">
        <v>1670</v>
      </c>
      <c r="K1454" s="39" t="s">
        <v>2088</v>
      </c>
      <c r="L1454" s="39"/>
    </row>
    <row r="1455" spans="1:12" ht="18" x14ac:dyDescent="0.35">
      <c r="A1455" s="42">
        <v>7</v>
      </c>
      <c r="B1455" s="27" t="s">
        <v>562</v>
      </c>
      <c r="C1455" s="130" t="s">
        <v>563</v>
      </c>
      <c r="D1455" s="38" t="s">
        <v>4182</v>
      </c>
      <c r="E1455" s="179">
        <v>90000</v>
      </c>
      <c r="F1455" s="42"/>
      <c r="G1455" s="42"/>
      <c r="H1455" s="179">
        <v>90000</v>
      </c>
      <c r="I1455" s="107"/>
      <c r="J1455" s="49" t="s">
        <v>1252</v>
      </c>
      <c r="K1455" s="37" t="s">
        <v>2194</v>
      </c>
      <c r="L1455" s="54" t="s">
        <v>94</v>
      </c>
    </row>
    <row r="1456" spans="1:12" ht="18" x14ac:dyDescent="0.35">
      <c r="A1456" s="42"/>
      <c r="B1456" s="27" t="s">
        <v>567</v>
      </c>
      <c r="C1456" s="130" t="s">
        <v>565</v>
      </c>
      <c r="D1456" s="95"/>
      <c r="E1456" s="54" t="s">
        <v>118</v>
      </c>
      <c r="F1456" s="42"/>
      <c r="G1456" s="42"/>
      <c r="H1456" s="54" t="s">
        <v>118</v>
      </c>
      <c r="I1456" s="107"/>
      <c r="J1456" s="49" t="s">
        <v>3129</v>
      </c>
      <c r="K1456" s="37" t="s">
        <v>3543</v>
      </c>
      <c r="L1456" s="37"/>
    </row>
    <row r="1457" spans="1:12" ht="18" x14ac:dyDescent="0.35">
      <c r="A1457" s="44"/>
      <c r="B1457" s="50" t="s">
        <v>170</v>
      </c>
      <c r="C1457" s="104"/>
      <c r="D1457" s="105"/>
      <c r="E1457" s="58"/>
      <c r="F1457" s="44"/>
      <c r="G1457" s="44"/>
      <c r="H1457" s="44"/>
      <c r="I1457" s="121"/>
      <c r="J1457" s="50" t="s">
        <v>1670</v>
      </c>
      <c r="K1457" s="39" t="s">
        <v>2088</v>
      </c>
      <c r="L1457" s="39"/>
    </row>
    <row r="1458" spans="1:12" ht="21" x14ac:dyDescent="0.4">
      <c r="A1458" s="607"/>
      <c r="B1458" s="95"/>
      <c r="C1458" s="55"/>
      <c r="D1458" s="95"/>
      <c r="E1458" s="607"/>
      <c r="F1458" s="906">
        <v>92</v>
      </c>
      <c r="G1458" s="607"/>
      <c r="H1458" s="607"/>
      <c r="I1458" s="34"/>
      <c r="J1458" s="95"/>
      <c r="K1458" s="55"/>
      <c r="L1458" s="55"/>
    </row>
    <row r="1459" spans="1:12" ht="21" x14ac:dyDescent="0.4">
      <c r="A1459" s="607"/>
      <c r="B1459" s="95"/>
      <c r="C1459" s="55"/>
      <c r="D1459" s="95"/>
      <c r="E1459" s="607"/>
      <c r="F1459" s="906"/>
      <c r="G1459" s="607"/>
      <c r="H1459" s="607"/>
      <c r="I1459" s="34"/>
      <c r="J1459" s="95"/>
      <c r="K1459" s="55"/>
      <c r="L1459" s="55"/>
    </row>
    <row r="1460" spans="1:12" ht="21" x14ac:dyDescent="0.4">
      <c r="A1460" s="1334" t="s">
        <v>33</v>
      </c>
      <c r="B1460" s="1334"/>
      <c r="C1460" s="1334"/>
      <c r="D1460" s="1334"/>
      <c r="E1460" s="1334"/>
      <c r="F1460" s="1334"/>
      <c r="G1460" s="1334"/>
      <c r="H1460" s="1334"/>
      <c r="I1460" s="1334"/>
      <c r="J1460" s="1334"/>
      <c r="K1460" s="1334"/>
      <c r="L1460" s="1334"/>
    </row>
    <row r="1461" spans="1:12" ht="21" x14ac:dyDescent="0.4">
      <c r="A1461" s="1333" t="s">
        <v>34</v>
      </c>
      <c r="B1461" s="1333"/>
      <c r="C1461" s="1333"/>
      <c r="D1461" s="1333"/>
      <c r="E1461" s="1333"/>
      <c r="F1461" s="1333"/>
      <c r="G1461" s="1333"/>
      <c r="H1461" s="1333"/>
      <c r="I1461" s="1333"/>
      <c r="J1461" s="1333"/>
      <c r="K1461" s="1333"/>
      <c r="L1461" s="1333"/>
    </row>
    <row r="1462" spans="1:12" ht="21" x14ac:dyDescent="0.4">
      <c r="A1462" s="1333" t="s">
        <v>2</v>
      </c>
      <c r="B1462" s="1333"/>
      <c r="C1462" s="1333"/>
      <c r="D1462" s="1333"/>
      <c r="E1462" s="1333"/>
      <c r="F1462" s="1333"/>
      <c r="G1462" s="1333"/>
      <c r="H1462" s="1333"/>
      <c r="I1462" s="1333"/>
      <c r="J1462" s="1333"/>
      <c r="K1462" s="1333"/>
      <c r="L1462" s="1333"/>
    </row>
    <row r="1463" spans="1:12" ht="21" x14ac:dyDescent="0.4">
      <c r="A1463" s="1333" t="s">
        <v>3</v>
      </c>
      <c r="B1463" s="1333"/>
      <c r="C1463" s="1333"/>
      <c r="D1463" s="1333"/>
      <c r="E1463" s="1333"/>
      <c r="F1463" s="1333"/>
      <c r="G1463" s="1333"/>
      <c r="H1463" s="1333"/>
      <c r="I1463" s="1333"/>
      <c r="J1463" s="1333"/>
      <c r="K1463" s="1333"/>
      <c r="L1463" s="1333"/>
    </row>
    <row r="1464" spans="1:12" ht="21" x14ac:dyDescent="0.4">
      <c r="A1464" s="19" t="s">
        <v>35</v>
      </c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</row>
    <row r="1465" spans="1:12" ht="21" x14ac:dyDescent="0.4">
      <c r="A1465" s="19" t="s">
        <v>36</v>
      </c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</row>
    <row r="1466" spans="1:12" ht="21" x14ac:dyDescent="0.4">
      <c r="A1466" s="19"/>
      <c r="B1466" s="19" t="s">
        <v>37</v>
      </c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</row>
    <row r="1467" spans="1:12" ht="21" x14ac:dyDescent="0.4">
      <c r="A1467" s="19"/>
      <c r="B1467" s="19" t="s">
        <v>540</v>
      </c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</row>
    <row r="1468" spans="1:12" ht="18" x14ac:dyDescent="0.35">
      <c r="A1468" s="349" t="s">
        <v>38</v>
      </c>
      <c r="B1468" s="350" t="s">
        <v>7</v>
      </c>
      <c r="C1468" s="350" t="s">
        <v>39</v>
      </c>
      <c r="D1468" s="350" t="s">
        <v>57</v>
      </c>
      <c r="E1468" s="1331" t="s">
        <v>1244</v>
      </c>
      <c r="F1468" s="1332"/>
      <c r="G1468" s="1332"/>
      <c r="H1468" s="1332"/>
      <c r="I1468" s="351"/>
      <c r="J1468" s="352" t="s">
        <v>1245</v>
      </c>
      <c r="K1468" s="353" t="s">
        <v>1246</v>
      </c>
      <c r="L1468" s="350" t="s">
        <v>45</v>
      </c>
    </row>
    <row r="1469" spans="1:12" ht="18" x14ac:dyDescent="0.35">
      <c r="A1469" s="354"/>
      <c r="B1469" s="359"/>
      <c r="C1469" s="356"/>
      <c r="D1469" s="889" t="s">
        <v>1247</v>
      </c>
      <c r="E1469" s="356">
        <v>2561</v>
      </c>
      <c r="F1469" s="356">
        <v>2562</v>
      </c>
      <c r="G1469" s="358">
        <v>2563</v>
      </c>
      <c r="H1469" s="460">
        <v>2564</v>
      </c>
      <c r="I1469" s="460">
        <v>2565</v>
      </c>
      <c r="J1469" s="888" t="s">
        <v>1248</v>
      </c>
      <c r="K1469" s="356" t="s">
        <v>44</v>
      </c>
      <c r="L1469" s="359" t="s">
        <v>46</v>
      </c>
    </row>
    <row r="1470" spans="1:12" ht="18" x14ac:dyDescent="0.35">
      <c r="A1470" s="361"/>
      <c r="B1470" s="360"/>
      <c r="C1470" s="361"/>
      <c r="D1470" s="887"/>
      <c r="E1470" s="362" t="s">
        <v>14</v>
      </c>
      <c r="F1470" s="362" t="s">
        <v>14</v>
      </c>
      <c r="G1470" s="362" t="s">
        <v>14</v>
      </c>
      <c r="H1470" s="362" t="s">
        <v>14</v>
      </c>
      <c r="I1470" s="365" t="s">
        <v>14</v>
      </c>
      <c r="J1470" s="891"/>
      <c r="K1470" s="362"/>
      <c r="L1470" s="890"/>
    </row>
    <row r="1471" spans="1:12" ht="18" x14ac:dyDescent="0.35">
      <c r="A1471" s="13">
        <v>8</v>
      </c>
      <c r="B1471" s="27" t="s">
        <v>568</v>
      </c>
      <c r="C1471" s="130" t="s">
        <v>569</v>
      </c>
      <c r="D1471" s="95" t="s">
        <v>570</v>
      </c>
      <c r="E1471" s="127"/>
      <c r="F1471" s="127">
        <v>100000</v>
      </c>
      <c r="G1471" s="45"/>
      <c r="H1471" s="49"/>
      <c r="I1471" s="127">
        <v>100000</v>
      </c>
      <c r="J1471" s="49" t="s">
        <v>1252</v>
      </c>
      <c r="K1471" s="36" t="s">
        <v>3546</v>
      </c>
      <c r="L1471" s="91" t="s">
        <v>94</v>
      </c>
    </row>
    <row r="1472" spans="1:12" ht="18" x14ac:dyDescent="0.35">
      <c r="A1472" s="13"/>
      <c r="B1472" s="27" t="s">
        <v>571</v>
      </c>
      <c r="C1472" s="130" t="s">
        <v>572</v>
      </c>
      <c r="D1472" s="95" t="s">
        <v>573</v>
      </c>
      <c r="E1472" s="54"/>
      <c r="F1472" s="54" t="s">
        <v>118</v>
      </c>
      <c r="G1472" s="42"/>
      <c r="H1472" s="49"/>
      <c r="I1472" s="54" t="s">
        <v>118</v>
      </c>
      <c r="J1472" s="49" t="s">
        <v>3129</v>
      </c>
      <c r="K1472" s="37" t="s">
        <v>3543</v>
      </c>
      <c r="L1472" s="37"/>
    </row>
    <row r="1473" spans="1:12" ht="18" x14ac:dyDescent="0.35">
      <c r="A1473" s="13"/>
      <c r="B1473" s="49"/>
      <c r="C1473" s="38"/>
      <c r="D1473" s="27"/>
      <c r="E1473" s="54"/>
      <c r="F1473" s="42"/>
      <c r="G1473" s="42"/>
      <c r="H1473" s="49"/>
      <c r="I1473" s="42"/>
      <c r="J1473" s="49" t="s">
        <v>1670</v>
      </c>
      <c r="K1473" s="37" t="s">
        <v>2088</v>
      </c>
      <c r="L1473" s="37"/>
    </row>
    <row r="1474" spans="1:12" ht="18" x14ac:dyDescent="0.35">
      <c r="A1474" s="16"/>
      <c r="B1474" s="46"/>
      <c r="C1474" s="43"/>
      <c r="D1474" s="46"/>
      <c r="E1474" s="50"/>
      <c r="F1474" s="44"/>
      <c r="G1474" s="44"/>
      <c r="H1474" s="46"/>
      <c r="I1474" s="121"/>
      <c r="J1474" s="121"/>
      <c r="K1474" s="39"/>
      <c r="L1474" s="39"/>
    </row>
    <row r="1475" spans="1:12" ht="18" x14ac:dyDescent="0.35">
      <c r="A1475" s="13">
        <v>9</v>
      </c>
      <c r="B1475" s="38" t="s">
        <v>562</v>
      </c>
      <c r="C1475" s="37" t="s">
        <v>574</v>
      </c>
      <c r="D1475" s="38" t="s">
        <v>4182</v>
      </c>
      <c r="E1475" s="76"/>
      <c r="F1475" s="76"/>
      <c r="G1475" s="76"/>
      <c r="H1475" s="111">
        <v>50000</v>
      </c>
      <c r="I1475" s="107"/>
      <c r="J1475" s="49" t="s">
        <v>1252</v>
      </c>
      <c r="K1475" s="36" t="s">
        <v>3546</v>
      </c>
      <c r="L1475" s="91" t="s">
        <v>94</v>
      </c>
    </row>
    <row r="1476" spans="1:12" ht="18" x14ac:dyDescent="0.35">
      <c r="A1476" s="13"/>
      <c r="B1476" s="38" t="s">
        <v>575</v>
      </c>
      <c r="C1476" s="38" t="s">
        <v>576</v>
      </c>
      <c r="D1476" s="76"/>
      <c r="E1476" s="76"/>
      <c r="F1476" s="76"/>
      <c r="G1476" s="76"/>
      <c r="H1476" s="42" t="s">
        <v>118</v>
      </c>
      <c r="I1476" s="107"/>
      <c r="J1476" s="49" t="s">
        <v>3129</v>
      </c>
      <c r="K1476" s="37" t="s">
        <v>3543</v>
      </c>
      <c r="L1476" s="37"/>
    </row>
    <row r="1477" spans="1:12" ht="18" x14ac:dyDescent="0.35">
      <c r="A1477" s="13"/>
      <c r="B1477" s="38"/>
      <c r="C1477" s="38"/>
      <c r="D1477" s="76"/>
      <c r="E1477" s="76"/>
      <c r="F1477" s="76"/>
      <c r="G1477" s="76"/>
      <c r="H1477" s="42"/>
      <c r="I1477" s="107"/>
      <c r="J1477" s="49" t="s">
        <v>1670</v>
      </c>
      <c r="K1477" s="37" t="s">
        <v>2088</v>
      </c>
      <c r="L1477" s="37"/>
    </row>
    <row r="1478" spans="1:12" ht="18" x14ac:dyDescent="0.35">
      <c r="A1478" s="13"/>
      <c r="B1478" s="38"/>
      <c r="C1478" s="38"/>
      <c r="D1478" s="76"/>
      <c r="E1478" s="76"/>
      <c r="F1478" s="76"/>
      <c r="G1478" s="76"/>
      <c r="H1478" s="42"/>
      <c r="I1478" s="107"/>
      <c r="J1478" s="49"/>
      <c r="K1478" s="37"/>
      <c r="L1478" s="37"/>
    </row>
    <row r="1479" spans="1:12" ht="18" x14ac:dyDescent="0.35">
      <c r="A1479" s="13"/>
      <c r="B1479" s="38"/>
      <c r="C1479" s="38"/>
      <c r="D1479" s="76"/>
      <c r="E1479" s="76"/>
      <c r="F1479" s="76"/>
      <c r="G1479" s="76"/>
      <c r="H1479" s="42"/>
      <c r="I1479" s="107"/>
      <c r="J1479" s="49"/>
      <c r="K1479" s="37"/>
      <c r="L1479" s="37"/>
    </row>
    <row r="1480" spans="1:12" ht="18" x14ac:dyDescent="0.35">
      <c r="A1480" s="13"/>
      <c r="B1480" s="38"/>
      <c r="C1480" s="38"/>
      <c r="D1480" s="76"/>
      <c r="E1480" s="76"/>
      <c r="F1480" s="76"/>
      <c r="G1480" s="76"/>
      <c r="H1480" s="42"/>
      <c r="I1480" s="107"/>
      <c r="J1480" s="49"/>
      <c r="K1480" s="37"/>
      <c r="L1480" s="37"/>
    </row>
    <row r="1481" spans="1:12" ht="18" x14ac:dyDescent="0.35">
      <c r="A1481" s="13"/>
      <c r="B1481" s="38"/>
      <c r="C1481" s="38"/>
      <c r="D1481" s="76"/>
      <c r="E1481" s="76"/>
      <c r="F1481" s="76"/>
      <c r="G1481" s="76"/>
      <c r="H1481" s="42"/>
      <c r="I1481" s="107"/>
      <c r="J1481" s="49"/>
      <c r="K1481" s="37"/>
      <c r="L1481" s="37"/>
    </row>
    <row r="1482" spans="1:12" ht="18" x14ac:dyDescent="0.35">
      <c r="A1482" s="13"/>
      <c r="B1482" s="38"/>
      <c r="C1482" s="38"/>
      <c r="D1482" s="76"/>
      <c r="E1482" s="76"/>
      <c r="F1482" s="76"/>
      <c r="G1482" s="76"/>
      <c r="H1482" s="42"/>
      <c r="I1482" s="107"/>
      <c r="J1482" s="49"/>
      <c r="K1482" s="37"/>
      <c r="L1482" s="37"/>
    </row>
    <row r="1483" spans="1:12" ht="18" x14ac:dyDescent="0.35">
      <c r="A1483" s="13"/>
      <c r="B1483" s="38"/>
      <c r="C1483" s="38"/>
      <c r="D1483" s="76"/>
      <c r="E1483" s="76"/>
      <c r="F1483" s="76"/>
      <c r="G1483" s="76"/>
      <c r="H1483" s="42"/>
      <c r="I1483" s="107"/>
      <c r="J1483" s="49"/>
      <c r="K1483" s="37"/>
      <c r="L1483" s="37"/>
    </row>
    <row r="1484" spans="1:12" ht="18" x14ac:dyDescent="0.35">
      <c r="A1484" s="13"/>
      <c r="B1484" s="38"/>
      <c r="C1484" s="38"/>
      <c r="D1484" s="76"/>
      <c r="E1484" s="76"/>
      <c r="F1484" s="76"/>
      <c r="G1484" s="76"/>
      <c r="H1484" s="42"/>
      <c r="I1484" s="107"/>
      <c r="J1484" s="49"/>
      <c r="K1484" s="37"/>
      <c r="L1484" s="37"/>
    </row>
    <row r="1485" spans="1:12" ht="18" x14ac:dyDescent="0.35">
      <c r="A1485" s="13"/>
      <c r="B1485" s="38"/>
      <c r="C1485" s="38"/>
      <c r="D1485" s="76"/>
      <c r="E1485" s="76"/>
      <c r="F1485" s="76"/>
      <c r="G1485" s="76"/>
      <c r="H1485" s="42"/>
      <c r="I1485" s="107"/>
      <c r="J1485" s="49"/>
      <c r="K1485" s="37"/>
      <c r="L1485" s="37"/>
    </row>
    <row r="1486" spans="1:12" ht="18" x14ac:dyDescent="0.35">
      <c r="A1486" s="16"/>
      <c r="B1486" s="43"/>
      <c r="C1486" s="43"/>
      <c r="D1486" s="64"/>
      <c r="E1486" s="64"/>
      <c r="F1486" s="64"/>
      <c r="G1486" s="64"/>
      <c r="H1486" s="44"/>
      <c r="I1486" s="121"/>
      <c r="J1486" s="50"/>
      <c r="K1486" s="39"/>
      <c r="L1486" s="39"/>
    </row>
    <row r="1487" spans="1:12" ht="21" x14ac:dyDescent="0.4">
      <c r="A1487" s="740"/>
      <c r="B1487" s="55"/>
      <c r="C1487" s="55"/>
      <c r="D1487" s="97"/>
      <c r="E1487" s="97"/>
      <c r="F1487" s="906">
        <v>93</v>
      </c>
      <c r="G1487" s="97"/>
      <c r="H1487" s="607"/>
      <c r="I1487" s="34"/>
      <c r="J1487" s="95"/>
      <c r="K1487" s="55"/>
      <c r="L1487" s="55"/>
    </row>
    <row r="1488" spans="1:12" ht="21" x14ac:dyDescent="0.4">
      <c r="A1488" s="882"/>
      <c r="B1488" s="55"/>
      <c r="C1488" s="55"/>
      <c r="D1488" s="97"/>
      <c r="E1488" s="97"/>
      <c r="F1488" s="906"/>
      <c r="G1488" s="97"/>
      <c r="H1488" s="607"/>
      <c r="I1488" s="34"/>
      <c r="J1488" s="95"/>
      <c r="K1488" s="55"/>
      <c r="L1488" s="55"/>
    </row>
    <row r="1489" spans="1:12" ht="21" x14ac:dyDescent="0.4">
      <c r="A1489" s="1334" t="s">
        <v>33</v>
      </c>
      <c r="B1489" s="1334"/>
      <c r="C1489" s="1334"/>
      <c r="D1489" s="1334"/>
      <c r="E1489" s="1334"/>
      <c r="F1489" s="1334"/>
      <c r="G1489" s="1334"/>
      <c r="H1489" s="1334"/>
      <c r="I1489" s="1334"/>
      <c r="J1489" s="1334"/>
      <c r="K1489" s="1334"/>
      <c r="L1489" s="1334"/>
    </row>
    <row r="1490" spans="1:12" ht="21" x14ac:dyDescent="0.4">
      <c r="A1490" s="1333" t="s">
        <v>34</v>
      </c>
      <c r="B1490" s="1333"/>
      <c r="C1490" s="1333"/>
      <c r="D1490" s="1333"/>
      <c r="E1490" s="1333"/>
      <c r="F1490" s="1333"/>
      <c r="G1490" s="1333"/>
      <c r="H1490" s="1333"/>
      <c r="I1490" s="1333"/>
      <c r="J1490" s="1333"/>
      <c r="K1490" s="1333"/>
      <c r="L1490" s="1333"/>
    </row>
    <row r="1491" spans="1:12" ht="21" x14ac:dyDescent="0.4">
      <c r="A1491" s="1333" t="s">
        <v>2</v>
      </c>
      <c r="B1491" s="1333"/>
      <c r="C1491" s="1333"/>
      <c r="D1491" s="1333"/>
      <c r="E1491" s="1333"/>
      <c r="F1491" s="1333"/>
      <c r="G1491" s="1333"/>
      <c r="H1491" s="1333"/>
      <c r="I1491" s="1333"/>
      <c r="J1491" s="1333"/>
      <c r="K1491" s="1333"/>
      <c r="L1491" s="1333"/>
    </row>
    <row r="1492" spans="1:12" ht="21" x14ac:dyDescent="0.4">
      <c r="A1492" s="1333" t="s">
        <v>3</v>
      </c>
      <c r="B1492" s="1333"/>
      <c r="C1492" s="1333"/>
      <c r="D1492" s="1333"/>
      <c r="E1492" s="1333"/>
      <c r="F1492" s="1333"/>
      <c r="G1492" s="1333"/>
      <c r="H1492" s="1333"/>
      <c r="I1492" s="1333"/>
      <c r="J1492" s="1333"/>
      <c r="K1492" s="1333"/>
      <c r="L1492" s="1333"/>
    </row>
    <row r="1493" spans="1:12" ht="21" x14ac:dyDescent="0.4">
      <c r="A1493" s="19" t="s">
        <v>35</v>
      </c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</row>
    <row r="1494" spans="1:12" ht="21" x14ac:dyDescent="0.4">
      <c r="A1494" s="19" t="s">
        <v>36</v>
      </c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</row>
    <row r="1495" spans="1:12" ht="21" x14ac:dyDescent="0.4">
      <c r="A1495" s="19"/>
      <c r="B1495" s="19" t="s">
        <v>37</v>
      </c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</row>
    <row r="1496" spans="1:12" ht="21" x14ac:dyDescent="0.4">
      <c r="A1496" s="19"/>
      <c r="B1496" s="19" t="s">
        <v>540</v>
      </c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</row>
    <row r="1497" spans="1:12" ht="18" x14ac:dyDescent="0.35">
      <c r="A1497" s="349" t="s">
        <v>38</v>
      </c>
      <c r="B1497" s="350" t="s">
        <v>7</v>
      </c>
      <c r="C1497" s="350" t="s">
        <v>39</v>
      </c>
      <c r="D1497" s="350" t="s">
        <v>57</v>
      </c>
      <c r="E1497" s="1331" t="s">
        <v>1244</v>
      </c>
      <c r="F1497" s="1332"/>
      <c r="G1497" s="1332"/>
      <c r="H1497" s="1332"/>
      <c r="I1497" s="351"/>
      <c r="J1497" s="352" t="s">
        <v>1245</v>
      </c>
      <c r="K1497" s="353" t="s">
        <v>1246</v>
      </c>
      <c r="L1497" s="350" t="s">
        <v>45</v>
      </c>
    </row>
    <row r="1498" spans="1:12" ht="18" x14ac:dyDescent="0.35">
      <c r="A1498" s="354"/>
      <c r="B1498" s="359"/>
      <c r="C1498" s="356"/>
      <c r="D1498" s="889" t="s">
        <v>1247</v>
      </c>
      <c r="E1498" s="356">
        <v>2561</v>
      </c>
      <c r="F1498" s="356">
        <v>2562</v>
      </c>
      <c r="G1498" s="358">
        <v>2563</v>
      </c>
      <c r="H1498" s="460">
        <v>2564</v>
      </c>
      <c r="I1498" s="460">
        <v>2565</v>
      </c>
      <c r="J1498" s="888" t="s">
        <v>1248</v>
      </c>
      <c r="K1498" s="356" t="s">
        <v>44</v>
      </c>
      <c r="L1498" s="359" t="s">
        <v>46</v>
      </c>
    </row>
    <row r="1499" spans="1:12" ht="18" x14ac:dyDescent="0.35">
      <c r="A1499" s="361"/>
      <c r="B1499" s="360"/>
      <c r="C1499" s="361"/>
      <c r="D1499" s="887"/>
      <c r="E1499" s="362" t="s">
        <v>14</v>
      </c>
      <c r="F1499" s="362" t="s">
        <v>14</v>
      </c>
      <c r="G1499" s="362" t="s">
        <v>14</v>
      </c>
      <c r="H1499" s="362" t="s">
        <v>14</v>
      </c>
      <c r="I1499" s="365" t="s">
        <v>14</v>
      </c>
      <c r="J1499" s="891"/>
      <c r="K1499" s="362"/>
      <c r="L1499" s="890"/>
    </row>
    <row r="1500" spans="1:12" ht="18" x14ac:dyDescent="0.35">
      <c r="A1500" s="54">
        <v>10</v>
      </c>
      <c r="B1500" s="37" t="s">
        <v>582</v>
      </c>
      <c r="C1500" s="37" t="s">
        <v>542</v>
      </c>
      <c r="D1500" s="37" t="s">
        <v>583</v>
      </c>
      <c r="E1500" s="127"/>
      <c r="F1500" s="127">
        <v>450000</v>
      </c>
      <c r="G1500" s="42"/>
      <c r="H1500" s="42"/>
      <c r="I1500" s="750"/>
      <c r="J1500" s="49" t="s">
        <v>1252</v>
      </c>
      <c r="K1500" s="48" t="s">
        <v>2024</v>
      </c>
      <c r="L1500" s="54" t="s">
        <v>94</v>
      </c>
    </row>
    <row r="1501" spans="1:12" ht="18" x14ac:dyDescent="0.35">
      <c r="A1501" s="54"/>
      <c r="B1501" s="37" t="s">
        <v>584</v>
      </c>
      <c r="C1501" s="37" t="s">
        <v>544</v>
      </c>
      <c r="D1501" s="48" t="s">
        <v>585</v>
      </c>
      <c r="E1501" s="54"/>
      <c r="F1501" s="54" t="s">
        <v>118</v>
      </c>
      <c r="G1501" s="42"/>
      <c r="H1501" s="42"/>
      <c r="I1501" s="751"/>
      <c r="J1501" s="49" t="s">
        <v>3127</v>
      </c>
      <c r="K1501" s="48" t="s">
        <v>926</v>
      </c>
      <c r="L1501" s="138"/>
    </row>
    <row r="1502" spans="1:12" ht="18" x14ac:dyDescent="0.35">
      <c r="A1502" s="54"/>
      <c r="B1502" s="37" t="s">
        <v>586</v>
      </c>
      <c r="C1502" s="37" t="s">
        <v>546</v>
      </c>
      <c r="D1502" s="37" t="s">
        <v>587</v>
      </c>
      <c r="E1502" s="37"/>
      <c r="F1502" s="54"/>
      <c r="G1502" s="42"/>
      <c r="H1502" s="42"/>
      <c r="I1502" s="751"/>
      <c r="J1502" s="49" t="s">
        <v>3128</v>
      </c>
      <c r="K1502" s="47" t="s">
        <v>3574</v>
      </c>
      <c r="L1502" s="138"/>
    </row>
    <row r="1503" spans="1:12" ht="18" x14ac:dyDescent="0.35">
      <c r="A1503" s="54"/>
      <c r="B1503" s="37"/>
      <c r="C1503" s="37"/>
      <c r="D1503" s="136" t="s">
        <v>588</v>
      </c>
      <c r="E1503" s="37"/>
      <c r="F1503" s="54"/>
      <c r="G1503" s="42"/>
      <c r="H1503" s="42"/>
      <c r="I1503" s="751"/>
      <c r="J1503" s="49" t="s">
        <v>558</v>
      </c>
      <c r="K1503" s="47" t="s">
        <v>546</v>
      </c>
      <c r="L1503" s="751"/>
    </row>
    <row r="1504" spans="1:12" ht="18" x14ac:dyDescent="0.35">
      <c r="A1504" s="123"/>
      <c r="B1504" s="39"/>
      <c r="C1504" s="43"/>
      <c r="D1504" s="169"/>
      <c r="E1504" s="43"/>
      <c r="F1504" s="44"/>
      <c r="G1504" s="44"/>
      <c r="H1504" s="44"/>
      <c r="I1504" s="748"/>
      <c r="J1504" s="50" t="s">
        <v>1670</v>
      </c>
      <c r="K1504" s="748"/>
      <c r="L1504" s="752"/>
    </row>
    <row r="1505" spans="1:12" ht="18" x14ac:dyDescent="0.35">
      <c r="A1505" s="54">
        <v>11</v>
      </c>
      <c r="B1505" s="38" t="s">
        <v>589</v>
      </c>
      <c r="C1505" s="38" t="s">
        <v>578</v>
      </c>
      <c r="D1505" s="38" t="s">
        <v>307</v>
      </c>
      <c r="E1505" s="127">
        <v>350000</v>
      </c>
      <c r="F1505" s="45"/>
      <c r="G1505" s="45"/>
      <c r="H1505" s="127">
        <v>350000</v>
      </c>
      <c r="I1505" s="751"/>
      <c r="J1505" s="79" t="s">
        <v>1252</v>
      </c>
      <c r="K1505" s="48" t="s">
        <v>2024</v>
      </c>
      <c r="L1505" s="54" t="s">
        <v>94</v>
      </c>
    </row>
    <row r="1506" spans="1:12" ht="18" x14ac:dyDescent="0.35">
      <c r="A1506" s="54"/>
      <c r="B1506" s="38" t="s">
        <v>590</v>
      </c>
      <c r="C1506" s="38" t="s">
        <v>581</v>
      </c>
      <c r="D1506" s="38"/>
      <c r="E1506" s="127" t="s">
        <v>118</v>
      </c>
      <c r="F1506" s="45"/>
      <c r="G1506" s="45"/>
      <c r="H1506" s="127" t="s">
        <v>118</v>
      </c>
      <c r="I1506" s="751"/>
      <c r="J1506" s="27" t="s">
        <v>1670</v>
      </c>
      <c r="K1506" s="48" t="s">
        <v>926</v>
      </c>
      <c r="L1506" s="37"/>
    </row>
    <row r="1507" spans="1:12" ht="18" x14ac:dyDescent="0.35">
      <c r="A1507" s="54"/>
      <c r="B1507" s="38" t="s">
        <v>591</v>
      </c>
      <c r="C1507" s="89"/>
      <c r="D1507" s="38"/>
      <c r="E1507" s="42"/>
      <c r="F1507" s="45"/>
      <c r="G1507" s="45"/>
      <c r="H1507" s="38"/>
      <c r="I1507" s="751"/>
      <c r="J1507" s="27" t="s">
        <v>3130</v>
      </c>
      <c r="K1507" s="47" t="s">
        <v>3574</v>
      </c>
      <c r="L1507" s="37"/>
    </row>
    <row r="1508" spans="1:12" ht="18" x14ac:dyDescent="0.35">
      <c r="A1508" s="58"/>
      <c r="B1508" s="43"/>
      <c r="C1508" s="86"/>
      <c r="D1508" s="43"/>
      <c r="E1508" s="44"/>
      <c r="F1508" s="117"/>
      <c r="G1508" s="117"/>
      <c r="H1508" s="43"/>
      <c r="I1508" s="748"/>
      <c r="J1508" s="46"/>
      <c r="K1508" s="162" t="s">
        <v>546</v>
      </c>
      <c r="L1508" s="58"/>
    </row>
    <row r="1509" spans="1:12" ht="18" x14ac:dyDescent="0.35">
      <c r="A1509" s="54">
        <v>12</v>
      </c>
      <c r="B1509" s="38" t="s">
        <v>592</v>
      </c>
      <c r="C1509" s="38" t="s">
        <v>578</v>
      </c>
      <c r="D1509" s="38" t="s">
        <v>593</v>
      </c>
      <c r="E1509" s="45"/>
      <c r="F1509" s="127">
        <v>600000</v>
      </c>
      <c r="G1509" s="42"/>
      <c r="H1509" s="88"/>
      <c r="I1509" s="747"/>
      <c r="J1509" s="27" t="s">
        <v>1252</v>
      </c>
      <c r="K1509" s="48" t="s">
        <v>2024</v>
      </c>
      <c r="L1509" s="54" t="s">
        <v>94</v>
      </c>
    </row>
    <row r="1510" spans="1:12" ht="18" x14ac:dyDescent="0.35">
      <c r="A1510" s="54"/>
      <c r="B1510" s="55" t="s">
        <v>594</v>
      </c>
      <c r="C1510" s="38" t="s">
        <v>581</v>
      </c>
      <c r="D1510" s="38" t="s">
        <v>2188</v>
      </c>
      <c r="E1510" s="45"/>
      <c r="F1510" s="127" t="s">
        <v>118</v>
      </c>
      <c r="G1510" s="42"/>
      <c r="H1510" s="88"/>
      <c r="I1510" s="747"/>
      <c r="J1510" s="27" t="s">
        <v>1670</v>
      </c>
      <c r="K1510" s="48" t="s">
        <v>926</v>
      </c>
      <c r="L1510" s="37"/>
    </row>
    <row r="1511" spans="1:12" ht="18" x14ac:dyDescent="0.35">
      <c r="A1511" s="54"/>
      <c r="B1511" s="55"/>
      <c r="C1511" s="38"/>
      <c r="D1511" s="38" t="s">
        <v>2189</v>
      </c>
      <c r="E1511" s="45"/>
      <c r="F1511" s="127"/>
      <c r="G1511" s="42"/>
      <c r="H1511" s="88"/>
      <c r="I1511" s="747"/>
      <c r="J1511" s="27" t="s">
        <v>3130</v>
      </c>
      <c r="K1511" s="48" t="s">
        <v>2085</v>
      </c>
      <c r="L1511" s="37"/>
    </row>
    <row r="1512" spans="1:12" ht="18" x14ac:dyDescent="0.35">
      <c r="A1512" s="58"/>
      <c r="B1512" s="59"/>
      <c r="C1512" s="39"/>
      <c r="D1512" s="43"/>
      <c r="E1512" s="117"/>
      <c r="F1512" s="144"/>
      <c r="G1512" s="44"/>
      <c r="H1512" s="154"/>
      <c r="I1512" s="748"/>
      <c r="J1512" s="755"/>
      <c r="K1512" s="183" t="s">
        <v>565</v>
      </c>
      <c r="L1512" s="39"/>
    </row>
    <row r="1513" spans="1:12" ht="18" x14ac:dyDescent="0.35">
      <c r="A1513" s="54">
        <v>13</v>
      </c>
      <c r="B1513" s="37" t="s">
        <v>595</v>
      </c>
      <c r="C1513" s="130" t="s">
        <v>596</v>
      </c>
      <c r="D1513" s="47" t="s">
        <v>597</v>
      </c>
      <c r="E1513" s="37"/>
      <c r="F1513" s="127"/>
      <c r="G1513" s="127">
        <v>600000</v>
      </c>
      <c r="H1513" s="42"/>
      <c r="I1513" s="747"/>
      <c r="J1513" s="79" t="s">
        <v>1252</v>
      </c>
      <c r="K1513" s="48" t="s">
        <v>2024</v>
      </c>
      <c r="L1513" s="54" t="s">
        <v>94</v>
      </c>
    </row>
    <row r="1514" spans="1:12" ht="18" x14ac:dyDescent="0.35">
      <c r="A1514" s="54"/>
      <c r="B1514" s="37" t="s">
        <v>598</v>
      </c>
      <c r="C1514" s="130" t="s">
        <v>599</v>
      </c>
      <c r="D1514" s="38"/>
      <c r="E1514" s="37"/>
      <c r="F1514" s="127"/>
      <c r="G1514" s="127" t="s">
        <v>118</v>
      </c>
      <c r="H1514" s="42"/>
      <c r="I1514" s="747"/>
      <c r="J1514" s="27" t="s">
        <v>1670</v>
      </c>
      <c r="K1514" s="48" t="s">
        <v>926</v>
      </c>
      <c r="L1514" s="37"/>
    </row>
    <row r="1515" spans="1:12" ht="18" x14ac:dyDescent="0.35">
      <c r="A1515" s="54"/>
      <c r="B1515" s="37"/>
      <c r="C1515" s="130"/>
      <c r="D1515" s="38"/>
      <c r="E1515" s="37"/>
      <c r="F1515" s="127"/>
      <c r="G1515" s="127"/>
      <c r="H1515" s="42"/>
      <c r="I1515" s="747"/>
      <c r="J1515" s="27" t="s">
        <v>3130</v>
      </c>
      <c r="K1515" s="47" t="s">
        <v>2085</v>
      </c>
      <c r="L1515" s="37"/>
    </row>
    <row r="1516" spans="1:12" ht="18" x14ac:dyDescent="0.35">
      <c r="A1516" s="58"/>
      <c r="B1516" s="39"/>
      <c r="C1516" s="39"/>
      <c r="D1516" s="39"/>
      <c r="E1516" s="39"/>
      <c r="F1516" s="58"/>
      <c r="G1516" s="58"/>
      <c r="H1516" s="44"/>
      <c r="I1516" s="748"/>
      <c r="J1516" s="253"/>
      <c r="K1516" s="162" t="s">
        <v>565</v>
      </c>
      <c r="L1516" s="39"/>
    </row>
    <row r="1517" spans="1:12" ht="21" x14ac:dyDescent="0.4">
      <c r="B1517" s="583"/>
      <c r="C1517" s="583"/>
      <c r="D1517" s="583"/>
      <c r="E1517" s="583"/>
      <c r="F1517" s="906">
        <v>94</v>
      </c>
      <c r="G1517" s="583"/>
      <c r="H1517" s="583"/>
      <c r="I1517" s="583"/>
      <c r="J1517" s="584"/>
      <c r="K1517" s="441"/>
      <c r="L1517" s="237"/>
    </row>
    <row r="1518" spans="1:12" ht="21" x14ac:dyDescent="0.4">
      <c r="A1518" s="1334" t="s">
        <v>33</v>
      </c>
      <c r="B1518" s="1334"/>
      <c r="C1518" s="1334"/>
      <c r="D1518" s="1334"/>
      <c r="E1518" s="1334"/>
      <c r="F1518" s="1334"/>
      <c r="G1518" s="1334"/>
      <c r="H1518" s="1334"/>
      <c r="I1518" s="1334"/>
      <c r="J1518" s="1334"/>
      <c r="K1518" s="1334"/>
      <c r="L1518" s="1334"/>
    </row>
    <row r="1519" spans="1:12" ht="21" x14ac:dyDescent="0.4">
      <c r="A1519" s="1333" t="s">
        <v>34</v>
      </c>
      <c r="B1519" s="1333"/>
      <c r="C1519" s="1333"/>
      <c r="D1519" s="1333"/>
      <c r="E1519" s="1333"/>
      <c r="F1519" s="1333"/>
      <c r="G1519" s="1333"/>
      <c r="H1519" s="1333"/>
      <c r="I1519" s="1333"/>
      <c r="J1519" s="1333"/>
      <c r="K1519" s="1333"/>
      <c r="L1519" s="1333"/>
    </row>
    <row r="1520" spans="1:12" ht="21" x14ac:dyDescent="0.4">
      <c r="A1520" s="1333" t="s">
        <v>2</v>
      </c>
      <c r="B1520" s="1333"/>
      <c r="C1520" s="1333"/>
      <c r="D1520" s="1333"/>
      <c r="E1520" s="1333"/>
      <c r="F1520" s="1333"/>
      <c r="G1520" s="1333"/>
      <c r="H1520" s="1333"/>
      <c r="I1520" s="1333"/>
      <c r="J1520" s="1333"/>
      <c r="K1520" s="1333"/>
      <c r="L1520" s="1333"/>
    </row>
    <row r="1521" spans="1:12" ht="21" x14ac:dyDescent="0.4">
      <c r="A1521" s="1333" t="s">
        <v>3</v>
      </c>
      <c r="B1521" s="1333"/>
      <c r="C1521" s="1333"/>
      <c r="D1521" s="1333"/>
      <c r="E1521" s="1333"/>
      <c r="F1521" s="1333"/>
      <c r="G1521" s="1333"/>
      <c r="H1521" s="1333"/>
      <c r="I1521" s="1333"/>
      <c r="J1521" s="1333"/>
      <c r="K1521" s="1333"/>
      <c r="L1521" s="1333"/>
    </row>
    <row r="1522" spans="1:12" ht="21" x14ac:dyDescent="0.4">
      <c r="A1522" s="19" t="s">
        <v>35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</row>
    <row r="1523" spans="1:12" ht="21" x14ac:dyDescent="0.4">
      <c r="A1523" s="19" t="s">
        <v>36</v>
      </c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</row>
    <row r="1524" spans="1:12" ht="21" x14ac:dyDescent="0.4">
      <c r="A1524" s="19"/>
      <c r="B1524" s="19" t="s">
        <v>37</v>
      </c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</row>
    <row r="1525" spans="1:12" ht="21" x14ac:dyDescent="0.4">
      <c r="A1525" s="19"/>
      <c r="B1525" s="19" t="s">
        <v>540</v>
      </c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</row>
    <row r="1526" spans="1:12" ht="18" x14ac:dyDescent="0.35">
      <c r="A1526" s="349" t="s">
        <v>38</v>
      </c>
      <c r="B1526" s="350" t="s">
        <v>7</v>
      </c>
      <c r="C1526" s="350" t="s">
        <v>39</v>
      </c>
      <c r="D1526" s="350" t="s">
        <v>57</v>
      </c>
      <c r="E1526" s="1331" t="s">
        <v>1244</v>
      </c>
      <c r="F1526" s="1332"/>
      <c r="G1526" s="1332"/>
      <c r="H1526" s="1332"/>
      <c r="I1526" s="351"/>
      <c r="J1526" s="352" t="s">
        <v>1245</v>
      </c>
      <c r="K1526" s="353" t="s">
        <v>1246</v>
      </c>
      <c r="L1526" s="350" t="s">
        <v>45</v>
      </c>
    </row>
    <row r="1527" spans="1:12" ht="18" x14ac:dyDescent="0.35">
      <c r="A1527" s="354"/>
      <c r="B1527" s="359"/>
      <c r="C1527" s="356"/>
      <c r="D1527" s="889" t="s">
        <v>1247</v>
      </c>
      <c r="E1527" s="356">
        <v>2561</v>
      </c>
      <c r="F1527" s="356">
        <v>2562</v>
      </c>
      <c r="G1527" s="358">
        <v>2563</v>
      </c>
      <c r="H1527" s="460">
        <v>2564</v>
      </c>
      <c r="I1527" s="460">
        <v>2565</v>
      </c>
      <c r="J1527" s="888" t="s">
        <v>1248</v>
      </c>
      <c r="K1527" s="356" t="s">
        <v>44</v>
      </c>
      <c r="L1527" s="359" t="s">
        <v>46</v>
      </c>
    </row>
    <row r="1528" spans="1:12" ht="18" x14ac:dyDescent="0.35">
      <c r="A1528" s="361"/>
      <c r="B1528" s="360"/>
      <c r="C1528" s="361"/>
      <c r="D1528" s="887"/>
      <c r="E1528" s="362" t="s">
        <v>14</v>
      </c>
      <c r="F1528" s="362" t="s">
        <v>14</v>
      </c>
      <c r="G1528" s="362" t="s">
        <v>14</v>
      </c>
      <c r="H1528" s="362" t="s">
        <v>14</v>
      </c>
      <c r="I1528" s="365" t="s">
        <v>14</v>
      </c>
      <c r="J1528" s="891"/>
      <c r="K1528" s="362"/>
      <c r="L1528" s="890"/>
    </row>
    <row r="1529" spans="1:12" ht="18" x14ac:dyDescent="0.35">
      <c r="A1529" s="91">
        <v>14</v>
      </c>
      <c r="B1529" s="36" t="s">
        <v>3980</v>
      </c>
      <c r="C1529" s="55" t="s">
        <v>3508</v>
      </c>
      <c r="D1529" s="36" t="s">
        <v>3509</v>
      </c>
      <c r="E1529" s="101"/>
      <c r="F1529" s="126"/>
      <c r="G1529" s="101">
        <v>60000</v>
      </c>
      <c r="H1529" s="126">
        <v>60000</v>
      </c>
      <c r="I1529" s="750"/>
      <c r="J1529" s="79" t="s">
        <v>1670</v>
      </c>
      <c r="K1529" s="55" t="s">
        <v>3547</v>
      </c>
      <c r="L1529" s="91" t="s">
        <v>94</v>
      </c>
    </row>
    <row r="1530" spans="1:12" ht="18" x14ac:dyDescent="0.35">
      <c r="A1530" s="54"/>
      <c r="B1530" s="37" t="s">
        <v>3982</v>
      </c>
      <c r="C1530" s="55" t="s">
        <v>565</v>
      </c>
      <c r="D1530" s="48" t="s">
        <v>3510</v>
      </c>
      <c r="E1530" s="607"/>
      <c r="F1530" s="54"/>
      <c r="G1530" s="127" t="s">
        <v>118</v>
      </c>
      <c r="H1530" s="127" t="s">
        <v>118</v>
      </c>
      <c r="I1530" s="764"/>
      <c r="J1530" s="27" t="s">
        <v>1252</v>
      </c>
      <c r="K1530" s="55" t="s">
        <v>3548</v>
      </c>
      <c r="L1530" s="138"/>
    </row>
    <row r="1531" spans="1:12" ht="18" x14ac:dyDescent="0.35">
      <c r="A1531" s="54"/>
      <c r="B1531" s="37" t="s">
        <v>3981</v>
      </c>
      <c r="C1531" s="55"/>
      <c r="D1531" s="37"/>
      <c r="E1531" s="55"/>
      <c r="F1531" s="54"/>
      <c r="G1531" s="607"/>
      <c r="H1531" s="54"/>
      <c r="I1531" s="764"/>
      <c r="J1531" s="27" t="s">
        <v>3512</v>
      </c>
      <c r="K1531" s="55"/>
      <c r="L1531" s="138"/>
    </row>
    <row r="1532" spans="1:12" ht="18" x14ac:dyDescent="0.35">
      <c r="A1532" s="58"/>
      <c r="B1532" s="39"/>
      <c r="C1532" s="59"/>
      <c r="D1532" s="169"/>
      <c r="E1532" s="59"/>
      <c r="F1532" s="58"/>
      <c r="G1532" s="123"/>
      <c r="H1532" s="58"/>
      <c r="I1532" s="902"/>
      <c r="J1532" s="50" t="s">
        <v>3511</v>
      </c>
      <c r="K1532" s="939"/>
      <c r="L1532" s="752"/>
    </row>
    <row r="1533" spans="1:12" ht="18" x14ac:dyDescent="0.35">
      <c r="A1533" s="13">
        <v>15</v>
      </c>
      <c r="B1533" s="38" t="s">
        <v>568</v>
      </c>
      <c r="C1533" s="38" t="s">
        <v>600</v>
      </c>
      <c r="D1533" s="38" t="s">
        <v>601</v>
      </c>
      <c r="E1533" s="753">
        <v>20000</v>
      </c>
      <c r="F1533" s="42"/>
      <c r="G1533" s="42"/>
      <c r="H1533" s="753">
        <v>20000</v>
      </c>
      <c r="I1533" s="747"/>
      <c r="J1533" s="49" t="s">
        <v>1252</v>
      </c>
      <c r="K1533" s="37" t="s">
        <v>2194</v>
      </c>
      <c r="L1533" s="54" t="s">
        <v>94</v>
      </c>
    </row>
    <row r="1534" spans="1:12" ht="18" x14ac:dyDescent="0.35">
      <c r="A1534" s="49"/>
      <c r="B1534" s="38" t="s">
        <v>602</v>
      </c>
      <c r="C1534" s="37" t="s">
        <v>572</v>
      </c>
      <c r="D1534" s="38"/>
      <c r="E1534" s="42" t="s">
        <v>118</v>
      </c>
      <c r="F1534" s="42"/>
      <c r="G1534" s="42"/>
      <c r="H1534" s="42" t="s">
        <v>118</v>
      </c>
      <c r="I1534" s="747"/>
      <c r="J1534" s="49" t="s">
        <v>3129</v>
      </c>
      <c r="K1534" s="38" t="s">
        <v>3549</v>
      </c>
      <c r="L1534" s="37"/>
    </row>
    <row r="1535" spans="1:12" ht="18" x14ac:dyDescent="0.35">
      <c r="A1535" s="46"/>
      <c r="B1535" s="43"/>
      <c r="C1535" s="43"/>
      <c r="D1535" s="43"/>
      <c r="E1535" s="44"/>
      <c r="F1535" s="58"/>
      <c r="G1535" s="44"/>
      <c r="H1535" s="44"/>
      <c r="I1535" s="748"/>
      <c r="J1535" s="50" t="s">
        <v>1670</v>
      </c>
      <c r="K1535" s="43" t="s">
        <v>2174</v>
      </c>
      <c r="L1535" s="39"/>
    </row>
    <row r="1536" spans="1:12" ht="18" x14ac:dyDescent="0.35">
      <c r="A1536" s="42">
        <v>16</v>
      </c>
      <c r="B1536" s="38" t="s">
        <v>562</v>
      </c>
      <c r="C1536" s="38" t="s">
        <v>603</v>
      </c>
      <c r="D1536" s="38" t="s">
        <v>4183</v>
      </c>
      <c r="E1536" s="127">
        <v>100000</v>
      </c>
      <c r="F1536" s="49"/>
      <c r="G1536" s="49"/>
      <c r="H1536" s="120"/>
      <c r="I1536" s="127">
        <v>100000</v>
      </c>
      <c r="J1536" s="49" t="s">
        <v>1252</v>
      </c>
      <c r="K1536" s="37" t="s">
        <v>2194</v>
      </c>
      <c r="L1536" s="54" t="s">
        <v>94</v>
      </c>
    </row>
    <row r="1537" spans="1:12" ht="18" x14ac:dyDescent="0.35">
      <c r="A1537" s="42"/>
      <c r="B1537" s="38" t="s">
        <v>604</v>
      </c>
      <c r="C1537" s="38" t="s">
        <v>565</v>
      </c>
      <c r="D1537" s="38"/>
      <c r="E1537" s="45" t="s">
        <v>118</v>
      </c>
      <c r="F1537" s="38"/>
      <c r="G1537" s="38"/>
      <c r="H1537" s="747"/>
      <c r="I1537" s="45" t="s">
        <v>118</v>
      </c>
      <c r="J1537" s="38" t="s">
        <v>3129</v>
      </c>
      <c r="K1537" s="38" t="s">
        <v>3549</v>
      </c>
      <c r="L1537" s="82"/>
    </row>
    <row r="1538" spans="1:12" ht="18" x14ac:dyDescent="0.35">
      <c r="A1538" s="44"/>
      <c r="B1538" s="43"/>
      <c r="C1538" s="43"/>
      <c r="D1538" s="43"/>
      <c r="E1538" s="44"/>
      <c r="F1538" s="43"/>
      <c r="G1538" s="43"/>
      <c r="H1538" s="748"/>
      <c r="I1538" s="748"/>
      <c r="J1538" s="39" t="s">
        <v>1670</v>
      </c>
      <c r="K1538" s="43" t="s">
        <v>2174</v>
      </c>
      <c r="L1538" s="486"/>
    </row>
    <row r="1539" spans="1:12" ht="18" x14ac:dyDescent="0.35">
      <c r="A1539" s="42">
        <v>17</v>
      </c>
      <c r="B1539" s="37" t="s">
        <v>568</v>
      </c>
      <c r="C1539" s="130" t="s">
        <v>600</v>
      </c>
      <c r="D1539" s="55" t="s">
        <v>291</v>
      </c>
      <c r="E1539" s="127"/>
      <c r="F1539" s="127">
        <v>100000</v>
      </c>
      <c r="G1539" s="42"/>
      <c r="H1539" s="127">
        <v>100000</v>
      </c>
      <c r="I1539" s="747"/>
      <c r="J1539" s="38" t="s">
        <v>1252</v>
      </c>
      <c r="K1539" s="37" t="s">
        <v>2194</v>
      </c>
      <c r="L1539" s="54" t="s">
        <v>94</v>
      </c>
    </row>
    <row r="1540" spans="1:12" ht="18" x14ac:dyDescent="0.35">
      <c r="A1540" s="38"/>
      <c r="B1540" s="37" t="s">
        <v>605</v>
      </c>
      <c r="C1540" s="38" t="s">
        <v>572</v>
      </c>
      <c r="D1540" s="37"/>
      <c r="E1540" s="54"/>
      <c r="F1540" s="54" t="s">
        <v>118</v>
      </c>
      <c r="G1540" s="42"/>
      <c r="H1540" s="54" t="s">
        <v>118</v>
      </c>
      <c r="I1540" s="747"/>
      <c r="J1540" s="38" t="s">
        <v>3129</v>
      </c>
      <c r="K1540" s="38" t="s">
        <v>3549</v>
      </c>
      <c r="L1540" s="82"/>
    </row>
    <row r="1541" spans="1:12" ht="18" x14ac:dyDescent="0.35">
      <c r="A1541" s="43"/>
      <c r="B1541" s="39" t="s">
        <v>178</v>
      </c>
      <c r="C1541" s="59"/>
      <c r="D1541" s="43"/>
      <c r="E1541" s="58"/>
      <c r="F1541" s="58"/>
      <c r="G1541" s="44"/>
      <c r="H1541" s="748"/>
      <c r="I1541" s="748"/>
      <c r="J1541" s="39" t="s">
        <v>1670</v>
      </c>
      <c r="K1541" s="43" t="s">
        <v>2174</v>
      </c>
      <c r="L1541" s="486"/>
    </row>
    <row r="1542" spans="1:12" ht="18" x14ac:dyDescent="0.35">
      <c r="A1542" s="42">
        <v>18</v>
      </c>
      <c r="B1542" s="37" t="s">
        <v>562</v>
      </c>
      <c r="C1542" s="38" t="s">
        <v>600</v>
      </c>
      <c r="D1542" s="38" t="s">
        <v>3965</v>
      </c>
      <c r="E1542" s="753"/>
      <c r="F1542" s="753">
        <v>270000</v>
      </c>
      <c r="G1542" s="42"/>
      <c r="H1542" s="753">
        <v>270000</v>
      </c>
      <c r="I1542" s="747"/>
      <c r="J1542" s="38" t="s">
        <v>1252</v>
      </c>
      <c r="K1542" s="37" t="s">
        <v>2194</v>
      </c>
      <c r="L1542" s="54" t="s">
        <v>94</v>
      </c>
    </row>
    <row r="1543" spans="1:12" ht="18" x14ac:dyDescent="0.35">
      <c r="A1543" s="38"/>
      <c r="B1543" s="47" t="s">
        <v>606</v>
      </c>
      <c r="C1543" s="38" t="s">
        <v>572</v>
      </c>
      <c r="D1543" s="38"/>
      <c r="E1543" s="42"/>
      <c r="F1543" s="42" t="s">
        <v>118</v>
      </c>
      <c r="G1543" s="42"/>
      <c r="H1543" s="42" t="s">
        <v>118</v>
      </c>
      <c r="I1543" s="747"/>
      <c r="J1543" s="38" t="s">
        <v>3129</v>
      </c>
      <c r="K1543" s="38" t="s">
        <v>3549</v>
      </c>
      <c r="L1543" s="82"/>
    </row>
    <row r="1544" spans="1:12" ht="18" x14ac:dyDescent="0.35">
      <c r="A1544" s="38"/>
      <c r="B1544" s="47" t="s">
        <v>607</v>
      </c>
      <c r="C1544" s="38"/>
      <c r="D1544" s="38"/>
      <c r="E1544" s="42"/>
      <c r="F1544" s="42"/>
      <c r="G1544" s="42"/>
      <c r="H1544" s="42"/>
      <c r="I1544" s="747"/>
      <c r="J1544" s="37" t="s">
        <v>1670</v>
      </c>
      <c r="K1544" s="38" t="s">
        <v>2174</v>
      </c>
      <c r="L1544" s="484"/>
    </row>
    <row r="1545" spans="1:12" ht="18" x14ac:dyDescent="0.35">
      <c r="A1545" s="121"/>
      <c r="B1545" s="485"/>
      <c r="C1545" s="485"/>
      <c r="D1545" s="485"/>
      <c r="E1545" s="485"/>
      <c r="F1545" s="485"/>
      <c r="G1545" s="485"/>
      <c r="H1545" s="485"/>
      <c r="I1545" s="486"/>
      <c r="J1545" s="260"/>
      <c r="K1545" s="122"/>
      <c r="L1545" s="122"/>
    </row>
    <row r="1546" spans="1:12" ht="21" x14ac:dyDescent="0.4">
      <c r="A1546" s="34"/>
      <c r="B1546" s="487"/>
      <c r="C1546" s="487"/>
      <c r="D1546" s="487"/>
      <c r="E1546" s="487"/>
      <c r="F1546" s="919">
        <v>95</v>
      </c>
      <c r="G1546" s="487"/>
      <c r="H1546" s="487"/>
      <c r="I1546" s="487"/>
      <c r="J1546" s="584"/>
      <c r="K1546" s="441"/>
      <c r="L1546" s="237"/>
    </row>
    <row r="1547" spans="1:12" ht="21" x14ac:dyDescent="0.4">
      <c r="A1547" s="1334" t="s">
        <v>33</v>
      </c>
      <c r="B1547" s="1334"/>
      <c r="C1547" s="1334"/>
      <c r="D1547" s="1334"/>
      <c r="E1547" s="1334"/>
      <c r="F1547" s="1334"/>
      <c r="G1547" s="1334"/>
      <c r="H1547" s="1334"/>
      <c r="I1547" s="1334"/>
      <c r="J1547" s="1334"/>
      <c r="K1547" s="1334"/>
      <c r="L1547" s="1334"/>
    </row>
    <row r="1548" spans="1:12" ht="21" x14ac:dyDescent="0.4">
      <c r="A1548" s="1333" t="s">
        <v>34</v>
      </c>
      <c r="B1548" s="1333"/>
      <c r="C1548" s="1333"/>
      <c r="D1548" s="1333"/>
      <c r="E1548" s="1333"/>
      <c r="F1548" s="1333"/>
      <c r="G1548" s="1333"/>
      <c r="H1548" s="1333"/>
      <c r="I1548" s="1333"/>
      <c r="J1548" s="1333"/>
      <c r="K1548" s="1333"/>
      <c r="L1548" s="1333"/>
    </row>
    <row r="1549" spans="1:12" ht="21" x14ac:dyDescent="0.4">
      <c r="A1549" s="1333" t="s">
        <v>2</v>
      </c>
      <c r="B1549" s="1333"/>
      <c r="C1549" s="1333"/>
      <c r="D1549" s="1333"/>
      <c r="E1549" s="1333"/>
      <c r="F1549" s="1333"/>
      <c r="G1549" s="1333"/>
      <c r="H1549" s="1333"/>
      <c r="I1549" s="1333"/>
      <c r="J1549" s="1333"/>
      <c r="K1549" s="1333"/>
      <c r="L1549" s="1333"/>
    </row>
    <row r="1550" spans="1:12" ht="21" x14ac:dyDescent="0.4">
      <c r="A1550" s="1333" t="s">
        <v>3</v>
      </c>
      <c r="B1550" s="1333"/>
      <c r="C1550" s="1333"/>
      <c r="D1550" s="1333"/>
      <c r="E1550" s="1333"/>
      <c r="F1550" s="1333"/>
      <c r="G1550" s="1333"/>
      <c r="H1550" s="1333"/>
      <c r="I1550" s="1333"/>
      <c r="J1550" s="1333"/>
      <c r="K1550" s="1333"/>
      <c r="L1550" s="1333"/>
    </row>
    <row r="1551" spans="1:12" ht="21" x14ac:dyDescent="0.4">
      <c r="A1551" s="19" t="s">
        <v>35</v>
      </c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</row>
    <row r="1552" spans="1:12" ht="21" x14ac:dyDescent="0.4">
      <c r="A1552" s="19" t="s">
        <v>36</v>
      </c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</row>
    <row r="1553" spans="1:12" ht="21" x14ac:dyDescent="0.4">
      <c r="A1553" s="19"/>
      <c r="B1553" s="19" t="s">
        <v>37</v>
      </c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</row>
    <row r="1554" spans="1:12" ht="21" x14ac:dyDescent="0.4">
      <c r="A1554" s="19"/>
      <c r="B1554" s="19" t="s">
        <v>540</v>
      </c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</row>
    <row r="1555" spans="1:12" ht="18" x14ac:dyDescent="0.35">
      <c r="A1555" s="349" t="s">
        <v>38</v>
      </c>
      <c r="B1555" s="350" t="s">
        <v>7</v>
      </c>
      <c r="C1555" s="350" t="s">
        <v>39</v>
      </c>
      <c r="D1555" s="350" t="s">
        <v>57</v>
      </c>
      <c r="E1555" s="1331" t="s">
        <v>1244</v>
      </c>
      <c r="F1555" s="1332"/>
      <c r="G1555" s="1332"/>
      <c r="H1555" s="1332"/>
      <c r="I1555" s="351"/>
      <c r="J1555" s="352" t="s">
        <v>1245</v>
      </c>
      <c r="K1555" s="353" t="s">
        <v>1246</v>
      </c>
      <c r="L1555" s="350" t="s">
        <v>45</v>
      </c>
    </row>
    <row r="1556" spans="1:12" ht="18" x14ac:dyDescent="0.35">
      <c r="A1556" s="354"/>
      <c r="B1556" s="359"/>
      <c r="C1556" s="356"/>
      <c r="D1556" s="889" t="s">
        <v>1247</v>
      </c>
      <c r="E1556" s="356">
        <v>2561</v>
      </c>
      <c r="F1556" s="356">
        <v>2562</v>
      </c>
      <c r="G1556" s="358">
        <v>2563</v>
      </c>
      <c r="H1556" s="460">
        <v>2564</v>
      </c>
      <c r="I1556" s="460">
        <v>2565</v>
      </c>
      <c r="J1556" s="888" t="s">
        <v>1248</v>
      </c>
      <c r="K1556" s="356" t="s">
        <v>44</v>
      </c>
      <c r="L1556" s="359" t="s">
        <v>46</v>
      </c>
    </row>
    <row r="1557" spans="1:12" ht="18" x14ac:dyDescent="0.35">
      <c r="A1557" s="361"/>
      <c r="B1557" s="360"/>
      <c r="C1557" s="361"/>
      <c r="D1557" s="887"/>
      <c r="E1557" s="362" t="s">
        <v>14</v>
      </c>
      <c r="F1557" s="362" t="s">
        <v>14</v>
      </c>
      <c r="G1557" s="362" t="s">
        <v>14</v>
      </c>
      <c r="H1557" s="362" t="s">
        <v>14</v>
      </c>
      <c r="I1557" s="365" t="s">
        <v>14</v>
      </c>
      <c r="J1557" s="891"/>
      <c r="K1557" s="362"/>
      <c r="L1557" s="890"/>
    </row>
    <row r="1558" spans="1:12" ht="18" x14ac:dyDescent="0.35">
      <c r="A1558" s="42">
        <v>19</v>
      </c>
      <c r="B1558" s="37" t="s">
        <v>608</v>
      </c>
      <c r="C1558" s="130" t="s">
        <v>569</v>
      </c>
      <c r="D1558" s="38" t="s">
        <v>4184</v>
      </c>
      <c r="E1558" s="127"/>
      <c r="F1558" s="127"/>
      <c r="G1558" s="45">
        <v>200000</v>
      </c>
      <c r="H1558" s="747"/>
      <c r="I1558" s="747"/>
      <c r="J1558" s="38" t="s">
        <v>1252</v>
      </c>
      <c r="K1558" s="48" t="s">
        <v>3581</v>
      </c>
      <c r="L1558" s="54" t="s">
        <v>94</v>
      </c>
    </row>
    <row r="1559" spans="1:12" ht="18" x14ac:dyDescent="0.35">
      <c r="A1559" s="38"/>
      <c r="B1559" s="48" t="s">
        <v>609</v>
      </c>
      <c r="C1559" s="130" t="s">
        <v>572</v>
      </c>
      <c r="D1559" s="38"/>
      <c r="E1559" s="54"/>
      <c r="F1559" s="54"/>
      <c r="G1559" s="42" t="s">
        <v>118</v>
      </c>
      <c r="H1559" s="747"/>
      <c r="I1559" s="747"/>
      <c r="J1559" s="38" t="s">
        <v>3129</v>
      </c>
      <c r="K1559" s="47" t="s">
        <v>3582</v>
      </c>
      <c r="L1559" s="82"/>
    </row>
    <row r="1560" spans="1:12" ht="18" x14ac:dyDescent="0.35">
      <c r="A1560" s="43"/>
      <c r="B1560" s="39" t="s">
        <v>178</v>
      </c>
      <c r="C1560" s="104"/>
      <c r="D1560" s="43"/>
      <c r="E1560" s="58"/>
      <c r="F1560" s="44"/>
      <c r="G1560" s="44"/>
      <c r="H1560" s="748"/>
      <c r="I1560" s="748"/>
      <c r="J1560" s="39" t="s">
        <v>1670</v>
      </c>
      <c r="K1560" s="183" t="s">
        <v>2191</v>
      </c>
      <c r="L1560" s="486"/>
    </row>
    <row r="1561" spans="1:12" ht="18" x14ac:dyDescent="0.35">
      <c r="A1561" s="42">
        <v>20</v>
      </c>
      <c r="B1561" s="37" t="s">
        <v>568</v>
      </c>
      <c r="C1561" s="130" t="s">
        <v>600</v>
      </c>
      <c r="D1561" s="38" t="s">
        <v>601</v>
      </c>
      <c r="E1561" s="753"/>
      <c r="F1561" s="42"/>
      <c r="G1561" s="753">
        <v>20000</v>
      </c>
      <c r="H1561" s="747"/>
      <c r="I1561" s="747"/>
      <c r="J1561" s="38" t="s">
        <v>1252</v>
      </c>
      <c r="K1561" s="48" t="s">
        <v>3581</v>
      </c>
      <c r="L1561" s="54" t="s">
        <v>94</v>
      </c>
    </row>
    <row r="1562" spans="1:12" ht="18" x14ac:dyDescent="0.35">
      <c r="A1562" s="42"/>
      <c r="B1562" s="38" t="s">
        <v>610</v>
      </c>
      <c r="C1562" s="37" t="s">
        <v>572</v>
      </c>
      <c r="D1562" s="38"/>
      <c r="E1562" s="753"/>
      <c r="F1562" s="42"/>
      <c r="G1562" s="753" t="s">
        <v>118</v>
      </c>
      <c r="H1562" s="747"/>
      <c r="I1562" s="747"/>
      <c r="J1562" s="38" t="s">
        <v>3129</v>
      </c>
      <c r="K1562" s="47" t="s">
        <v>3582</v>
      </c>
      <c r="L1562" s="54"/>
    </row>
    <row r="1563" spans="1:12" ht="18" x14ac:dyDescent="0.35">
      <c r="A1563" s="42"/>
      <c r="B1563" s="38"/>
      <c r="C1563" s="38"/>
      <c r="D1563" s="38"/>
      <c r="E1563" s="753"/>
      <c r="F1563" s="42"/>
      <c r="G1563" s="753"/>
      <c r="H1563" s="747"/>
      <c r="I1563" s="747"/>
      <c r="J1563" s="38" t="s">
        <v>1670</v>
      </c>
      <c r="K1563" s="48" t="s">
        <v>2191</v>
      </c>
      <c r="L1563" s="54"/>
    </row>
    <row r="1564" spans="1:12" ht="18" x14ac:dyDescent="0.35">
      <c r="A1564" s="42"/>
      <c r="B1564" s="38"/>
      <c r="C1564" s="38"/>
      <c r="D1564" s="38"/>
      <c r="E1564" s="753"/>
      <c r="F1564" s="42"/>
      <c r="G1564" s="753"/>
      <c r="H1564" s="747"/>
      <c r="I1564" s="747"/>
      <c r="J1564" s="38"/>
      <c r="K1564" s="48"/>
      <c r="L1564" s="54"/>
    </row>
    <row r="1565" spans="1:12" ht="18" x14ac:dyDescent="0.35">
      <c r="A1565" s="42"/>
      <c r="B1565" s="38"/>
      <c r="C1565" s="38"/>
      <c r="D1565" s="38"/>
      <c r="E1565" s="753"/>
      <c r="F1565" s="42"/>
      <c r="G1565" s="753"/>
      <c r="H1565" s="747"/>
      <c r="I1565" s="747"/>
      <c r="J1565" s="38"/>
      <c r="K1565" s="47"/>
      <c r="L1565" s="54"/>
    </row>
    <row r="1566" spans="1:12" ht="18" x14ac:dyDescent="0.35">
      <c r="A1566" s="42"/>
      <c r="B1566" s="38"/>
      <c r="C1566" s="38"/>
      <c r="D1566" s="38"/>
      <c r="E1566" s="753"/>
      <c r="F1566" s="42"/>
      <c r="G1566" s="753"/>
      <c r="H1566" s="747"/>
      <c r="I1566" s="747"/>
      <c r="J1566" s="38"/>
      <c r="K1566" s="47"/>
      <c r="L1566" s="54"/>
    </row>
    <row r="1567" spans="1:12" ht="18" x14ac:dyDescent="0.35">
      <c r="A1567" s="42"/>
      <c r="B1567" s="38"/>
      <c r="C1567" s="38"/>
      <c r="D1567" s="38"/>
      <c r="E1567" s="753"/>
      <c r="F1567" s="42"/>
      <c r="G1567" s="753"/>
      <c r="H1567" s="747"/>
      <c r="I1567" s="747"/>
      <c r="J1567" s="38"/>
      <c r="K1567" s="47"/>
      <c r="L1567" s="54"/>
    </row>
    <row r="1568" spans="1:12" ht="18" x14ac:dyDescent="0.35">
      <c r="A1568" s="42"/>
      <c r="B1568" s="38"/>
      <c r="C1568" s="38"/>
      <c r="D1568" s="38"/>
      <c r="E1568" s="753"/>
      <c r="F1568" s="42"/>
      <c r="G1568" s="753"/>
      <c r="H1568" s="747"/>
      <c r="I1568" s="747"/>
      <c r="J1568" s="38"/>
      <c r="K1568" s="47"/>
      <c r="L1568" s="54"/>
    </row>
    <row r="1569" spans="1:12" ht="18" x14ac:dyDescent="0.35">
      <c r="A1569" s="42"/>
      <c r="B1569" s="38"/>
      <c r="C1569" s="38"/>
      <c r="D1569" s="38"/>
      <c r="E1569" s="753"/>
      <c r="F1569" s="42"/>
      <c r="G1569" s="753"/>
      <c r="H1569" s="747"/>
      <c r="I1569" s="747"/>
      <c r="J1569" s="38"/>
      <c r="K1569" s="47"/>
      <c r="L1569" s="54"/>
    </row>
    <row r="1570" spans="1:12" ht="18" x14ac:dyDescent="0.35">
      <c r="A1570" s="42"/>
      <c r="B1570" s="38"/>
      <c r="C1570" s="38"/>
      <c r="D1570" s="38"/>
      <c r="E1570" s="753"/>
      <c r="F1570" s="42"/>
      <c r="G1570" s="753"/>
      <c r="H1570" s="747"/>
      <c r="I1570" s="747"/>
      <c r="J1570" s="38"/>
      <c r="K1570" s="47"/>
      <c r="L1570" s="54"/>
    </row>
    <row r="1571" spans="1:12" ht="18" x14ac:dyDescent="0.35">
      <c r="A1571" s="42"/>
      <c r="B1571" s="38"/>
      <c r="C1571" s="38"/>
      <c r="D1571" s="38"/>
      <c r="E1571" s="753"/>
      <c r="F1571" s="42"/>
      <c r="G1571" s="753"/>
      <c r="H1571" s="747"/>
      <c r="I1571" s="747"/>
      <c r="J1571" s="38"/>
      <c r="K1571" s="47"/>
      <c r="L1571" s="54"/>
    </row>
    <row r="1572" spans="1:12" ht="18" x14ac:dyDescent="0.35">
      <c r="A1572" s="42"/>
      <c r="B1572" s="38"/>
      <c r="C1572" s="38"/>
      <c r="D1572" s="38"/>
      <c r="E1572" s="753"/>
      <c r="F1572" s="42"/>
      <c r="G1572" s="753"/>
      <c r="H1572" s="747"/>
      <c r="I1572" s="747"/>
      <c r="J1572" s="38"/>
      <c r="K1572" s="47"/>
      <c r="L1572" s="54"/>
    </row>
    <row r="1573" spans="1:12" ht="18" x14ac:dyDescent="0.35">
      <c r="A1573" s="43"/>
      <c r="B1573" s="43"/>
      <c r="C1573" s="43"/>
      <c r="D1573" s="43"/>
      <c r="E1573" s="44"/>
      <c r="F1573" s="44"/>
      <c r="G1573" s="44"/>
      <c r="H1573" s="748"/>
      <c r="I1573" s="748"/>
      <c r="J1573" s="39"/>
      <c r="K1573" s="162"/>
      <c r="L1573" s="122"/>
    </row>
    <row r="1574" spans="1:12" ht="21" x14ac:dyDescent="0.4">
      <c r="A1574" s="55"/>
      <c r="B1574" s="55"/>
      <c r="C1574" s="55"/>
      <c r="D1574" s="55"/>
      <c r="E1574" s="607"/>
      <c r="F1574" s="919">
        <v>96</v>
      </c>
      <c r="G1574" s="607"/>
      <c r="H1574" s="764"/>
      <c r="I1574" s="764"/>
      <c r="J1574" s="55"/>
      <c r="K1574" s="102"/>
      <c r="L1574" s="237"/>
    </row>
    <row r="1575" spans="1:12" ht="21" x14ac:dyDescent="0.4">
      <c r="A1575" s="55"/>
      <c r="B1575" s="55"/>
      <c r="C1575" s="55"/>
      <c r="D1575" s="55"/>
      <c r="E1575" s="607"/>
      <c r="F1575" s="919"/>
      <c r="G1575" s="607"/>
      <c r="H1575" s="764"/>
      <c r="I1575" s="764"/>
      <c r="J1575" s="55"/>
      <c r="K1575" s="102"/>
      <c r="L1575" s="237"/>
    </row>
    <row r="1576" spans="1:12" ht="21" x14ac:dyDescent="0.4">
      <c r="A1576" s="1334" t="s">
        <v>33</v>
      </c>
      <c r="B1576" s="1334"/>
      <c r="C1576" s="1334"/>
      <c r="D1576" s="1334"/>
      <c r="E1576" s="1334"/>
      <c r="F1576" s="1334"/>
      <c r="G1576" s="1334"/>
      <c r="H1576" s="1334"/>
      <c r="I1576" s="1334"/>
      <c r="J1576" s="1334"/>
      <c r="K1576" s="1334"/>
      <c r="L1576" s="1334"/>
    </row>
    <row r="1577" spans="1:12" ht="21" x14ac:dyDescent="0.4">
      <c r="A1577" s="1333" t="s">
        <v>34</v>
      </c>
      <c r="B1577" s="1333"/>
      <c r="C1577" s="1333"/>
      <c r="D1577" s="1333"/>
      <c r="E1577" s="1333"/>
      <c r="F1577" s="1333"/>
      <c r="G1577" s="1333"/>
      <c r="H1577" s="1333"/>
      <c r="I1577" s="1333"/>
      <c r="J1577" s="1333"/>
      <c r="K1577" s="1333"/>
      <c r="L1577" s="1333"/>
    </row>
    <row r="1578" spans="1:12" ht="21" x14ac:dyDescent="0.4">
      <c r="A1578" s="1333" t="s">
        <v>2</v>
      </c>
      <c r="B1578" s="1333"/>
      <c r="C1578" s="1333"/>
      <c r="D1578" s="1333"/>
      <c r="E1578" s="1333"/>
      <c r="F1578" s="1333"/>
      <c r="G1578" s="1333"/>
      <c r="H1578" s="1333"/>
      <c r="I1578" s="1333"/>
      <c r="J1578" s="1333"/>
      <c r="K1578" s="1333"/>
      <c r="L1578" s="1333"/>
    </row>
    <row r="1579" spans="1:12" ht="21" x14ac:dyDescent="0.4">
      <c r="A1579" s="1333" t="s">
        <v>3</v>
      </c>
      <c r="B1579" s="1333"/>
      <c r="C1579" s="1333"/>
      <c r="D1579" s="1333"/>
      <c r="E1579" s="1333"/>
      <c r="F1579" s="1333"/>
      <c r="G1579" s="1333"/>
      <c r="H1579" s="1333"/>
      <c r="I1579" s="1333"/>
      <c r="J1579" s="1333"/>
      <c r="K1579" s="1333"/>
      <c r="L1579" s="1333"/>
    </row>
    <row r="1580" spans="1:12" ht="21" x14ac:dyDescent="0.4">
      <c r="A1580" s="19" t="s">
        <v>35</v>
      </c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</row>
    <row r="1581" spans="1:12" ht="21" x14ac:dyDescent="0.4">
      <c r="A1581" s="19" t="s">
        <v>36</v>
      </c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</row>
    <row r="1582" spans="1:12" ht="21" x14ac:dyDescent="0.4">
      <c r="A1582" s="19"/>
      <c r="B1582" s="19" t="s">
        <v>37</v>
      </c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</row>
    <row r="1583" spans="1:12" ht="21" x14ac:dyDescent="0.4">
      <c r="A1583" s="19"/>
      <c r="B1583" s="19" t="s">
        <v>540</v>
      </c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</row>
    <row r="1584" spans="1:12" ht="18" x14ac:dyDescent="0.35">
      <c r="A1584" s="349" t="s">
        <v>38</v>
      </c>
      <c r="B1584" s="350" t="s">
        <v>7</v>
      </c>
      <c r="C1584" s="350" t="s">
        <v>39</v>
      </c>
      <c r="D1584" s="350" t="s">
        <v>57</v>
      </c>
      <c r="E1584" s="1331" t="s">
        <v>1244</v>
      </c>
      <c r="F1584" s="1332"/>
      <c r="G1584" s="1332"/>
      <c r="H1584" s="1332"/>
      <c r="I1584" s="351"/>
      <c r="J1584" s="352" t="s">
        <v>1245</v>
      </c>
      <c r="K1584" s="353" t="s">
        <v>1246</v>
      </c>
      <c r="L1584" s="350" t="s">
        <v>45</v>
      </c>
    </row>
    <row r="1585" spans="1:12" ht="18" x14ac:dyDescent="0.35">
      <c r="A1585" s="354"/>
      <c r="B1585" s="359"/>
      <c r="C1585" s="356"/>
      <c r="D1585" s="889" t="s">
        <v>1247</v>
      </c>
      <c r="E1585" s="356">
        <v>2561</v>
      </c>
      <c r="F1585" s="356">
        <v>2562</v>
      </c>
      <c r="G1585" s="358">
        <v>2563</v>
      </c>
      <c r="H1585" s="460">
        <v>2564</v>
      </c>
      <c r="I1585" s="460">
        <v>2565</v>
      </c>
      <c r="J1585" s="888" t="s">
        <v>1248</v>
      </c>
      <c r="K1585" s="356" t="s">
        <v>44</v>
      </c>
      <c r="L1585" s="359" t="s">
        <v>46</v>
      </c>
    </row>
    <row r="1586" spans="1:12" ht="18" x14ac:dyDescent="0.35">
      <c r="A1586" s="361"/>
      <c r="B1586" s="360"/>
      <c r="C1586" s="361"/>
      <c r="D1586" s="887"/>
      <c r="E1586" s="362" t="s">
        <v>14</v>
      </c>
      <c r="F1586" s="362" t="s">
        <v>14</v>
      </c>
      <c r="G1586" s="362" t="s">
        <v>14</v>
      </c>
      <c r="H1586" s="362" t="s">
        <v>14</v>
      </c>
      <c r="I1586" s="365" t="s">
        <v>14</v>
      </c>
      <c r="J1586" s="891"/>
      <c r="K1586" s="362"/>
      <c r="L1586" s="890"/>
    </row>
    <row r="1587" spans="1:12" ht="18" x14ac:dyDescent="0.35">
      <c r="A1587" s="91">
        <v>21</v>
      </c>
      <c r="B1587" s="1038" t="s">
        <v>550</v>
      </c>
      <c r="C1587" s="128" t="s">
        <v>556</v>
      </c>
      <c r="D1587" s="36" t="s">
        <v>611</v>
      </c>
      <c r="E1587" s="126">
        <v>500000</v>
      </c>
      <c r="F1587" s="126"/>
      <c r="G1587" s="126">
        <v>500000</v>
      </c>
      <c r="H1587" s="135"/>
      <c r="I1587" s="33"/>
      <c r="J1587" s="80" t="s">
        <v>1252</v>
      </c>
      <c r="K1587" s="128" t="s">
        <v>2092</v>
      </c>
      <c r="L1587" s="91" t="s">
        <v>94</v>
      </c>
    </row>
    <row r="1588" spans="1:12" ht="18" x14ac:dyDescent="0.35">
      <c r="A1588" s="54"/>
      <c r="B1588" s="1039" t="s">
        <v>3131</v>
      </c>
      <c r="C1588" s="102" t="s">
        <v>612</v>
      </c>
      <c r="D1588" s="37" t="s">
        <v>2089</v>
      </c>
      <c r="E1588" s="45" t="s">
        <v>118</v>
      </c>
      <c r="F1588" s="127"/>
      <c r="G1588" s="45" t="s">
        <v>118</v>
      </c>
      <c r="H1588" s="13"/>
      <c r="I1588" s="28"/>
      <c r="J1588" s="80" t="s">
        <v>3133</v>
      </c>
      <c r="K1588" s="48" t="s">
        <v>2093</v>
      </c>
      <c r="L1588" s="37"/>
    </row>
    <row r="1589" spans="1:12" ht="18" x14ac:dyDescent="0.35">
      <c r="A1589" s="54"/>
      <c r="B1589" s="1039" t="s">
        <v>3132</v>
      </c>
      <c r="C1589" s="102"/>
      <c r="D1589" s="37" t="s">
        <v>2090</v>
      </c>
      <c r="E1589" s="45"/>
      <c r="F1589" s="127"/>
      <c r="G1589" s="45"/>
      <c r="H1589" s="13"/>
      <c r="I1589" s="28"/>
      <c r="J1589" s="80" t="s">
        <v>558</v>
      </c>
      <c r="K1589" s="48"/>
      <c r="L1589" s="37"/>
    </row>
    <row r="1590" spans="1:12" ht="18" x14ac:dyDescent="0.35">
      <c r="A1590" s="182"/>
      <c r="B1590" s="1040"/>
      <c r="C1590" s="59"/>
      <c r="D1590" s="183"/>
      <c r="E1590" s="44"/>
      <c r="F1590" s="58"/>
      <c r="G1590" s="44"/>
      <c r="H1590" s="16"/>
      <c r="I1590" s="32"/>
      <c r="J1590" s="226" t="s">
        <v>1670</v>
      </c>
      <c r="K1590" s="183"/>
      <c r="L1590" s="39"/>
    </row>
    <row r="1591" spans="1:12" ht="18" x14ac:dyDescent="0.35">
      <c r="A1591" s="54">
        <v>22</v>
      </c>
      <c r="B1591" s="1039" t="s">
        <v>550</v>
      </c>
      <c r="C1591" s="48" t="s">
        <v>556</v>
      </c>
      <c r="D1591" s="48" t="s">
        <v>4185</v>
      </c>
      <c r="E1591" s="42"/>
      <c r="F1591" s="565">
        <v>580000</v>
      </c>
      <c r="G1591" s="1066">
        <v>1200000</v>
      </c>
      <c r="H1591" s="13"/>
      <c r="I1591" s="28"/>
      <c r="J1591" s="80" t="s">
        <v>1252</v>
      </c>
      <c r="K1591" s="47" t="s">
        <v>2092</v>
      </c>
      <c r="L1591" s="91" t="s">
        <v>94</v>
      </c>
    </row>
    <row r="1592" spans="1:12" ht="18" x14ac:dyDescent="0.35">
      <c r="A1592" s="184"/>
      <c r="B1592" s="1039" t="s">
        <v>2091</v>
      </c>
      <c r="C1592" s="55" t="s">
        <v>612</v>
      </c>
      <c r="D1592" s="48"/>
      <c r="E1592" s="42"/>
      <c r="F1592" s="54" t="s">
        <v>118</v>
      </c>
      <c r="G1592" s="54" t="s">
        <v>118</v>
      </c>
      <c r="H1592" s="13"/>
      <c r="I1592" s="28"/>
      <c r="J1592" s="80" t="s">
        <v>3133</v>
      </c>
      <c r="K1592" s="47" t="s">
        <v>2093</v>
      </c>
      <c r="L1592" s="37"/>
    </row>
    <row r="1593" spans="1:12" ht="18" x14ac:dyDescent="0.35">
      <c r="A1593" s="184"/>
      <c r="B1593" s="1039" t="s">
        <v>3134</v>
      </c>
      <c r="C1593" s="55"/>
      <c r="D1593" s="48"/>
      <c r="E1593" s="42"/>
      <c r="F1593" s="54"/>
      <c r="G1593" s="42"/>
      <c r="H1593" s="13"/>
      <c r="I1593" s="28"/>
      <c r="J1593" s="80" t="s">
        <v>558</v>
      </c>
      <c r="K1593" s="47"/>
      <c r="L1593" s="37"/>
    </row>
    <row r="1594" spans="1:12" ht="18" x14ac:dyDescent="0.35">
      <c r="A1594" s="182"/>
      <c r="B1594" s="1040" t="s">
        <v>621</v>
      </c>
      <c r="C1594" s="59"/>
      <c r="D1594" s="39"/>
      <c r="E1594" s="44"/>
      <c r="F1594" s="58"/>
      <c r="G1594" s="44"/>
      <c r="H1594" s="16"/>
      <c r="I1594" s="32"/>
      <c r="J1594" s="226" t="s">
        <v>1670</v>
      </c>
      <c r="K1594" s="162"/>
      <c r="L1594" s="58"/>
    </row>
    <row r="1595" spans="1:12" ht="18" x14ac:dyDescent="0.35">
      <c r="A1595" s="54">
        <v>23</v>
      </c>
      <c r="B1595" s="1039" t="s">
        <v>613</v>
      </c>
      <c r="C1595" s="48" t="s">
        <v>556</v>
      </c>
      <c r="D1595" s="37" t="s">
        <v>588</v>
      </c>
      <c r="E1595" s="127">
        <v>250000</v>
      </c>
      <c r="F1595" s="127"/>
      <c r="G1595" s="127">
        <v>250000</v>
      </c>
      <c r="H1595" s="13"/>
      <c r="I1595" s="28"/>
      <c r="J1595" s="80" t="s">
        <v>1252</v>
      </c>
      <c r="K1595" s="47" t="s">
        <v>2092</v>
      </c>
      <c r="L1595" s="91" t="s">
        <v>94</v>
      </c>
    </row>
    <row r="1596" spans="1:12" ht="18" x14ac:dyDescent="0.35">
      <c r="A1596" s="54"/>
      <c r="B1596" s="1039" t="s">
        <v>614</v>
      </c>
      <c r="C1596" s="55" t="s">
        <v>612</v>
      </c>
      <c r="D1596" s="37" t="s">
        <v>615</v>
      </c>
      <c r="E1596" s="42" t="s">
        <v>118</v>
      </c>
      <c r="F1596" s="54"/>
      <c r="G1596" s="42" t="s">
        <v>118</v>
      </c>
      <c r="H1596" s="13"/>
      <c r="I1596" s="28"/>
      <c r="J1596" s="80" t="s">
        <v>3133</v>
      </c>
      <c r="K1596" s="47" t="s">
        <v>2093</v>
      </c>
      <c r="L1596" s="37"/>
    </row>
    <row r="1597" spans="1:12" ht="18" x14ac:dyDescent="0.35">
      <c r="A1597" s="54"/>
      <c r="B1597" s="1039" t="s">
        <v>616</v>
      </c>
      <c r="C1597" s="55"/>
      <c r="D1597" s="37"/>
      <c r="E1597" s="42"/>
      <c r="F1597" s="54"/>
      <c r="G1597" s="42"/>
      <c r="H1597" s="13"/>
      <c r="I1597" s="28"/>
      <c r="J1597" s="80" t="s">
        <v>558</v>
      </c>
      <c r="K1597" s="47" t="s">
        <v>2094</v>
      </c>
      <c r="L1597" s="28"/>
    </row>
    <row r="1598" spans="1:12" ht="18" x14ac:dyDescent="0.35">
      <c r="A1598" s="58"/>
      <c r="B1598" s="1041"/>
      <c r="C1598" s="39"/>
      <c r="D1598" s="39"/>
      <c r="E1598" s="58"/>
      <c r="F1598" s="58"/>
      <c r="G1598" s="58"/>
      <c r="H1598" s="16"/>
      <c r="I1598" s="32"/>
      <c r="J1598" s="226" t="s">
        <v>1670</v>
      </c>
      <c r="K1598" s="320"/>
      <c r="L1598" s="32"/>
    </row>
    <row r="1599" spans="1:12" ht="18" x14ac:dyDescent="0.35">
      <c r="A1599" s="54">
        <v>24</v>
      </c>
      <c r="B1599" s="373" t="s">
        <v>617</v>
      </c>
      <c r="C1599" s="37" t="s">
        <v>542</v>
      </c>
      <c r="D1599" s="47" t="s">
        <v>618</v>
      </c>
      <c r="E1599" s="179"/>
      <c r="F1599" s="127">
        <v>500000</v>
      </c>
      <c r="G1599" s="45"/>
      <c r="H1599" s="127">
        <v>500000</v>
      </c>
      <c r="I1599" s="28"/>
      <c r="J1599" s="80" t="s">
        <v>1252</v>
      </c>
      <c r="K1599" s="47" t="s">
        <v>2092</v>
      </c>
      <c r="L1599" s="91" t="s">
        <v>94</v>
      </c>
    </row>
    <row r="1600" spans="1:12" ht="18" x14ac:dyDescent="0.35">
      <c r="A1600" s="54"/>
      <c r="B1600" s="1039" t="s">
        <v>619</v>
      </c>
      <c r="C1600" s="55" t="s">
        <v>620</v>
      </c>
      <c r="D1600" s="38" t="s">
        <v>3636</v>
      </c>
      <c r="E1600" s="54"/>
      <c r="F1600" s="42" t="s">
        <v>118</v>
      </c>
      <c r="G1600" s="42"/>
      <c r="H1600" s="42" t="s">
        <v>118</v>
      </c>
      <c r="I1600" s="28"/>
      <c r="J1600" s="80" t="s">
        <v>3133</v>
      </c>
      <c r="K1600" s="47" t="s">
        <v>2093</v>
      </c>
      <c r="L1600" s="37"/>
    </row>
    <row r="1601" spans="1:12" ht="18" x14ac:dyDescent="0.35">
      <c r="A1601" s="54"/>
      <c r="B1601" s="1039" t="s">
        <v>621</v>
      </c>
      <c r="C1601" s="55" t="s">
        <v>546</v>
      </c>
      <c r="D1601" s="38"/>
      <c r="E1601" s="42"/>
      <c r="F1601" s="42"/>
      <c r="G1601" s="42"/>
      <c r="H1601" s="13"/>
      <c r="I1601" s="28"/>
      <c r="J1601" s="80" t="s">
        <v>558</v>
      </c>
      <c r="K1601" s="47" t="s">
        <v>2094</v>
      </c>
      <c r="L1601" s="28"/>
    </row>
    <row r="1602" spans="1:12" ht="18" x14ac:dyDescent="0.35">
      <c r="A1602" s="54"/>
      <c r="B1602" s="55"/>
      <c r="C1602" s="37"/>
      <c r="D1602" s="38"/>
      <c r="E1602" s="42"/>
      <c r="F1602" s="42"/>
      <c r="G1602" s="42"/>
      <c r="H1602" s="13"/>
      <c r="I1602" s="28"/>
      <c r="J1602" s="50" t="s">
        <v>1670</v>
      </c>
      <c r="K1602" s="28"/>
      <c r="L1602" s="32"/>
    </row>
    <row r="1603" spans="1:12" ht="18" x14ac:dyDescent="0.35">
      <c r="A1603" s="536"/>
      <c r="B1603" s="194"/>
      <c r="C1603" s="194"/>
      <c r="D1603" s="194"/>
      <c r="E1603" s="536"/>
      <c r="F1603" s="536"/>
      <c r="G1603" s="536"/>
      <c r="H1603" s="498"/>
      <c r="I1603" s="500"/>
      <c r="J1603" s="500"/>
      <c r="K1603" s="500"/>
      <c r="L1603" s="500"/>
    </row>
    <row r="1604" spans="1:12" ht="21" x14ac:dyDescent="0.4">
      <c r="A1604" s="497"/>
      <c r="B1604" s="55"/>
      <c r="C1604" s="55"/>
      <c r="D1604" s="55"/>
      <c r="E1604" s="497"/>
      <c r="F1604" s="919">
        <v>97</v>
      </c>
      <c r="G1604" s="497"/>
      <c r="H1604" s="557"/>
      <c r="I1604" s="34"/>
      <c r="J1604" s="34"/>
      <c r="K1604" s="34"/>
      <c r="L1604" s="34"/>
    </row>
    <row r="1605" spans="1:12" ht="21" x14ac:dyDescent="0.4">
      <c r="A1605" s="1334" t="s">
        <v>33</v>
      </c>
      <c r="B1605" s="1334"/>
      <c r="C1605" s="1334"/>
      <c r="D1605" s="1334"/>
      <c r="E1605" s="1334"/>
      <c r="F1605" s="1334"/>
      <c r="G1605" s="1334"/>
      <c r="H1605" s="1334"/>
      <c r="I1605" s="1334"/>
      <c r="J1605" s="1334"/>
      <c r="K1605" s="1334"/>
      <c r="L1605" s="1334"/>
    </row>
    <row r="1606" spans="1:12" ht="21" x14ac:dyDescent="0.4">
      <c r="A1606" s="1333" t="s">
        <v>34</v>
      </c>
      <c r="B1606" s="1333"/>
      <c r="C1606" s="1333"/>
      <c r="D1606" s="1333"/>
      <c r="E1606" s="1333"/>
      <c r="F1606" s="1333"/>
      <c r="G1606" s="1333"/>
      <c r="H1606" s="1333"/>
      <c r="I1606" s="1333"/>
      <c r="J1606" s="1333"/>
      <c r="K1606" s="1333"/>
      <c r="L1606" s="1333"/>
    </row>
    <row r="1607" spans="1:12" ht="21" x14ac:dyDescent="0.4">
      <c r="A1607" s="1333" t="s">
        <v>2</v>
      </c>
      <c r="B1607" s="1333"/>
      <c r="C1607" s="1333"/>
      <c r="D1607" s="1333"/>
      <c r="E1607" s="1333"/>
      <c r="F1607" s="1333"/>
      <c r="G1607" s="1333"/>
      <c r="H1607" s="1333"/>
      <c r="I1607" s="1333"/>
      <c r="J1607" s="1333"/>
      <c r="K1607" s="1333"/>
      <c r="L1607" s="1333"/>
    </row>
    <row r="1608" spans="1:12" ht="21" x14ac:dyDescent="0.4">
      <c r="A1608" s="1333" t="s">
        <v>3</v>
      </c>
      <c r="B1608" s="1333"/>
      <c r="C1608" s="1333"/>
      <c r="D1608" s="1333"/>
      <c r="E1608" s="1333"/>
      <c r="F1608" s="1333"/>
      <c r="G1608" s="1333"/>
      <c r="H1608" s="1333"/>
      <c r="I1608" s="1333"/>
      <c r="J1608" s="1333"/>
      <c r="K1608" s="1333"/>
      <c r="L1608" s="1333"/>
    </row>
    <row r="1609" spans="1:12" ht="21" x14ac:dyDescent="0.4">
      <c r="A1609" s="19" t="s">
        <v>35</v>
      </c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</row>
    <row r="1610" spans="1:12" ht="21" x14ac:dyDescent="0.4">
      <c r="A1610" s="19" t="s">
        <v>36</v>
      </c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</row>
    <row r="1611" spans="1:12" ht="21" x14ac:dyDescent="0.4">
      <c r="A1611" s="19"/>
      <c r="B1611" s="19" t="s">
        <v>37</v>
      </c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</row>
    <row r="1612" spans="1:12" ht="21" x14ac:dyDescent="0.4">
      <c r="A1612" s="19"/>
      <c r="B1612" s="19" t="s">
        <v>540</v>
      </c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</row>
    <row r="1613" spans="1:12" ht="18" x14ac:dyDescent="0.35">
      <c r="A1613" s="349" t="s">
        <v>38</v>
      </c>
      <c r="B1613" s="350" t="s">
        <v>7</v>
      </c>
      <c r="C1613" s="350" t="s">
        <v>39</v>
      </c>
      <c r="D1613" s="350" t="s">
        <v>57</v>
      </c>
      <c r="E1613" s="1331" t="s">
        <v>1244</v>
      </c>
      <c r="F1613" s="1332"/>
      <c r="G1613" s="1332"/>
      <c r="H1613" s="1332"/>
      <c r="I1613" s="351"/>
      <c r="J1613" s="352" t="s">
        <v>1245</v>
      </c>
      <c r="K1613" s="353" t="s">
        <v>1246</v>
      </c>
      <c r="L1613" s="350" t="s">
        <v>45</v>
      </c>
    </row>
    <row r="1614" spans="1:12" ht="18" x14ac:dyDescent="0.35">
      <c r="A1614" s="354"/>
      <c r="B1614" s="359"/>
      <c r="C1614" s="356"/>
      <c r="D1614" s="889" t="s">
        <v>1247</v>
      </c>
      <c r="E1614" s="356">
        <v>2561</v>
      </c>
      <c r="F1614" s="356">
        <v>2562</v>
      </c>
      <c r="G1614" s="358">
        <v>2563</v>
      </c>
      <c r="H1614" s="460">
        <v>2564</v>
      </c>
      <c r="I1614" s="460">
        <v>2565</v>
      </c>
      <c r="J1614" s="888" t="s">
        <v>1248</v>
      </c>
      <c r="K1614" s="356" t="s">
        <v>44</v>
      </c>
      <c r="L1614" s="359" t="s">
        <v>46</v>
      </c>
    </row>
    <row r="1615" spans="1:12" ht="18" x14ac:dyDescent="0.35">
      <c r="A1615" s="361"/>
      <c r="B1615" s="360"/>
      <c r="C1615" s="361"/>
      <c r="D1615" s="887"/>
      <c r="E1615" s="362" t="s">
        <v>14</v>
      </c>
      <c r="F1615" s="362" t="s">
        <v>14</v>
      </c>
      <c r="G1615" s="362" t="s">
        <v>14</v>
      </c>
      <c r="H1615" s="362" t="s">
        <v>14</v>
      </c>
      <c r="I1615" s="365" t="s">
        <v>14</v>
      </c>
      <c r="J1615" s="891"/>
      <c r="K1615" s="362"/>
      <c r="L1615" s="890"/>
    </row>
    <row r="1616" spans="1:12" ht="18" x14ac:dyDescent="0.35">
      <c r="A1616" s="54">
        <v>25</v>
      </c>
      <c r="B1616" s="55" t="s">
        <v>622</v>
      </c>
      <c r="C1616" s="37" t="s">
        <v>556</v>
      </c>
      <c r="D1616" s="47" t="s">
        <v>623</v>
      </c>
      <c r="E1616" s="45"/>
      <c r="F1616" s="217">
        <v>1880000</v>
      </c>
      <c r="G1616" s="42"/>
      <c r="H1616" s="217">
        <v>1880000</v>
      </c>
      <c r="I1616" s="28"/>
      <c r="J1616" s="80" t="s">
        <v>1252</v>
      </c>
      <c r="K1616" s="48" t="s">
        <v>3551</v>
      </c>
      <c r="L1616" s="54" t="s">
        <v>94</v>
      </c>
    </row>
    <row r="1617" spans="1:12" ht="18" x14ac:dyDescent="0.35">
      <c r="A1617" s="54"/>
      <c r="B1617" s="55" t="s">
        <v>624</v>
      </c>
      <c r="C1617" s="37" t="s">
        <v>612</v>
      </c>
      <c r="D1617" s="38" t="s">
        <v>625</v>
      </c>
      <c r="E1617" s="45"/>
      <c r="F1617" s="45" t="s">
        <v>118</v>
      </c>
      <c r="G1617" s="42"/>
      <c r="H1617" s="45" t="s">
        <v>118</v>
      </c>
      <c r="I1617" s="28"/>
      <c r="J1617" s="80" t="s">
        <v>3133</v>
      </c>
      <c r="K1617" s="38" t="s">
        <v>3553</v>
      </c>
      <c r="L1617" s="54"/>
    </row>
    <row r="1618" spans="1:12" ht="18" x14ac:dyDescent="0.35">
      <c r="A1618" s="54"/>
      <c r="B1618" s="55"/>
      <c r="C1618" s="38"/>
      <c r="D1618" s="38" t="s">
        <v>626</v>
      </c>
      <c r="E1618" s="45"/>
      <c r="F1618" s="42"/>
      <c r="G1618" s="42"/>
      <c r="H1618" s="57"/>
      <c r="I1618" s="28"/>
      <c r="J1618" s="80" t="s">
        <v>558</v>
      </c>
      <c r="K1618" s="38" t="s">
        <v>2093</v>
      </c>
      <c r="L1618" s="54"/>
    </row>
    <row r="1619" spans="1:12" ht="18" x14ac:dyDescent="0.35">
      <c r="A1619" s="58"/>
      <c r="B1619" s="59"/>
      <c r="C1619" s="43"/>
      <c r="D1619" s="43" t="s">
        <v>627</v>
      </c>
      <c r="E1619" s="117"/>
      <c r="F1619" s="44"/>
      <c r="G1619" s="44"/>
      <c r="H1619" s="181"/>
      <c r="I1619" s="32"/>
      <c r="J1619" s="226" t="s">
        <v>1670</v>
      </c>
      <c r="K1619" s="32"/>
      <c r="L1619" s="32"/>
    </row>
    <row r="1620" spans="1:12" ht="18" x14ac:dyDescent="0.35">
      <c r="A1620" s="54">
        <v>26</v>
      </c>
      <c r="B1620" s="130" t="s">
        <v>628</v>
      </c>
      <c r="C1620" s="130" t="s">
        <v>596</v>
      </c>
      <c r="D1620" s="38" t="s">
        <v>629</v>
      </c>
      <c r="E1620" s="126">
        <v>100000</v>
      </c>
      <c r="F1620" s="184"/>
      <c r="G1620" s="126">
        <v>100000</v>
      </c>
      <c r="H1620" s="185"/>
      <c r="I1620" s="120"/>
      <c r="J1620" s="80" t="s">
        <v>1252</v>
      </c>
      <c r="K1620" s="37" t="s">
        <v>3551</v>
      </c>
      <c r="L1620" s="54" t="s">
        <v>94</v>
      </c>
    </row>
    <row r="1621" spans="1:12" ht="18" x14ac:dyDescent="0.35">
      <c r="A1621" s="54"/>
      <c r="B1621" s="130" t="s">
        <v>630</v>
      </c>
      <c r="C1621" s="130" t="s">
        <v>599</v>
      </c>
      <c r="D1621" s="38" t="s">
        <v>4186</v>
      </c>
      <c r="E1621" s="45" t="s">
        <v>118</v>
      </c>
      <c r="F1621" s="184"/>
      <c r="G1621" s="45" t="s">
        <v>118</v>
      </c>
      <c r="H1621" s="185"/>
      <c r="I1621" s="107"/>
      <c r="J1621" s="80" t="s">
        <v>3133</v>
      </c>
      <c r="K1621" s="38" t="s">
        <v>3552</v>
      </c>
      <c r="L1621" s="82"/>
    </row>
    <row r="1622" spans="1:12" ht="18" x14ac:dyDescent="0.35">
      <c r="A1622" s="54"/>
      <c r="B1622" s="130"/>
      <c r="C1622" s="130"/>
      <c r="D1622" s="38"/>
      <c r="E1622" s="45"/>
      <c r="F1622" s="184"/>
      <c r="G1622" s="45"/>
      <c r="H1622" s="185"/>
      <c r="I1622" s="107"/>
      <c r="J1622" s="80" t="s">
        <v>1670</v>
      </c>
      <c r="K1622" s="48"/>
      <c r="L1622" s="82"/>
    </row>
    <row r="1623" spans="1:12" ht="18" x14ac:dyDescent="0.35">
      <c r="A1623" s="58"/>
      <c r="B1623" s="104"/>
      <c r="C1623" s="104"/>
      <c r="D1623" s="43"/>
      <c r="E1623" s="117"/>
      <c r="F1623" s="182"/>
      <c r="G1623" s="186"/>
      <c r="H1623" s="186"/>
      <c r="I1623" s="121"/>
      <c r="J1623" s="245"/>
      <c r="K1623" s="32"/>
      <c r="L1623" s="58"/>
    </row>
    <row r="1624" spans="1:12" ht="18" x14ac:dyDescent="0.35">
      <c r="A1624" s="54">
        <v>27</v>
      </c>
      <c r="B1624" s="130" t="s">
        <v>3554</v>
      </c>
      <c r="C1624" s="37" t="s">
        <v>631</v>
      </c>
      <c r="D1624" s="47" t="s">
        <v>632</v>
      </c>
      <c r="E1624" s="127">
        <v>400000</v>
      </c>
      <c r="F1624" s="127"/>
      <c r="G1624" s="127">
        <v>400000</v>
      </c>
      <c r="H1624" s="57"/>
      <c r="I1624" s="107"/>
      <c r="J1624" s="80" t="s">
        <v>1252</v>
      </c>
      <c r="K1624" s="37" t="s">
        <v>2031</v>
      </c>
      <c r="L1624" s="54" t="s">
        <v>94</v>
      </c>
    </row>
    <row r="1625" spans="1:12" ht="18" x14ac:dyDescent="0.35">
      <c r="A1625" s="54"/>
      <c r="B1625" s="130" t="s">
        <v>3555</v>
      </c>
      <c r="C1625" s="55"/>
      <c r="D1625" s="47" t="s">
        <v>153</v>
      </c>
      <c r="E1625" s="45" t="s">
        <v>118</v>
      </c>
      <c r="F1625" s="45"/>
      <c r="G1625" s="45" t="s">
        <v>118</v>
      </c>
      <c r="H1625" s="57"/>
      <c r="I1625" s="107"/>
      <c r="J1625" s="80" t="s">
        <v>3133</v>
      </c>
      <c r="K1625" s="37" t="s">
        <v>3550</v>
      </c>
      <c r="L1625" s="28"/>
    </row>
    <row r="1626" spans="1:12" ht="18" x14ac:dyDescent="0.35">
      <c r="A1626" s="58"/>
      <c r="B1626" s="104" t="s">
        <v>621</v>
      </c>
      <c r="C1626" s="59"/>
      <c r="D1626" s="43"/>
      <c r="E1626" s="44"/>
      <c r="F1626" s="44"/>
      <c r="G1626" s="44"/>
      <c r="H1626" s="16"/>
      <c r="I1626" s="121"/>
      <c r="J1626" s="226" t="s">
        <v>1670</v>
      </c>
      <c r="K1626" s="39" t="s">
        <v>546</v>
      </c>
      <c r="L1626" s="32"/>
    </row>
    <row r="1627" spans="1:12" ht="18" x14ac:dyDescent="0.35">
      <c r="A1627" s="38">
        <v>28</v>
      </c>
      <c r="B1627" s="37" t="s">
        <v>562</v>
      </c>
      <c r="C1627" s="130" t="s">
        <v>600</v>
      </c>
      <c r="D1627" s="38" t="s">
        <v>601</v>
      </c>
      <c r="E1627" s="127">
        <v>250000</v>
      </c>
      <c r="F1627" s="42"/>
      <c r="G1627" s="127">
        <v>250000</v>
      </c>
      <c r="H1627" s="42"/>
      <c r="I1627" s="107"/>
      <c r="J1627" s="47" t="s">
        <v>1252</v>
      </c>
      <c r="K1627" s="37" t="s">
        <v>574</v>
      </c>
      <c r="L1627" s="54" t="s">
        <v>94</v>
      </c>
    </row>
    <row r="1628" spans="1:12" ht="18" x14ac:dyDescent="0.35">
      <c r="A1628" s="38"/>
      <c r="B1628" s="37" t="s">
        <v>633</v>
      </c>
      <c r="C1628" s="38" t="s">
        <v>572</v>
      </c>
      <c r="D1628" s="37"/>
      <c r="E1628" s="54" t="s">
        <v>118</v>
      </c>
      <c r="F1628" s="42"/>
      <c r="G1628" s="54" t="s">
        <v>118</v>
      </c>
      <c r="H1628" s="42"/>
      <c r="I1628" s="107"/>
      <c r="J1628" s="47" t="s">
        <v>3129</v>
      </c>
      <c r="K1628" s="37" t="s">
        <v>3556</v>
      </c>
      <c r="L1628" s="28"/>
    </row>
    <row r="1629" spans="1:12" ht="18" x14ac:dyDescent="0.35">
      <c r="A1629" s="43"/>
      <c r="B1629" s="39" t="s">
        <v>634</v>
      </c>
      <c r="C1629" s="104"/>
      <c r="D1629" s="59"/>
      <c r="E1629" s="50"/>
      <c r="F1629" s="44"/>
      <c r="G1629" s="44"/>
      <c r="H1629" s="44"/>
      <c r="I1629" s="121"/>
      <c r="J1629" s="183" t="s">
        <v>1670</v>
      </c>
      <c r="K1629" s="39" t="s">
        <v>3460</v>
      </c>
      <c r="L1629" s="32"/>
    </row>
    <row r="1630" spans="1:12" ht="18" x14ac:dyDescent="0.35">
      <c r="A1630" s="42">
        <v>29</v>
      </c>
      <c r="B1630" s="37" t="s">
        <v>635</v>
      </c>
      <c r="C1630" s="37" t="s">
        <v>603</v>
      </c>
      <c r="D1630" s="38" t="s">
        <v>4187</v>
      </c>
      <c r="E1630" s="127">
        <v>250000</v>
      </c>
      <c r="F1630" s="49"/>
      <c r="G1630" s="49"/>
      <c r="H1630" s="127">
        <v>250000</v>
      </c>
      <c r="I1630" s="107"/>
      <c r="J1630" s="47" t="s">
        <v>1252</v>
      </c>
      <c r="K1630" s="37" t="s">
        <v>574</v>
      </c>
      <c r="L1630" s="54" t="s">
        <v>94</v>
      </c>
    </row>
    <row r="1631" spans="1:12" ht="18" x14ac:dyDescent="0.35">
      <c r="A1631" s="42"/>
      <c r="B1631" s="37" t="s">
        <v>636</v>
      </c>
      <c r="C1631" s="37" t="s">
        <v>637</v>
      </c>
      <c r="D1631" s="38"/>
      <c r="E1631" s="54" t="s">
        <v>118</v>
      </c>
      <c r="F1631" s="49"/>
      <c r="G1631" s="49"/>
      <c r="H1631" s="54" t="s">
        <v>118</v>
      </c>
      <c r="I1631" s="107"/>
      <c r="J1631" s="47" t="s">
        <v>3129</v>
      </c>
      <c r="K1631" s="37" t="s">
        <v>3556</v>
      </c>
      <c r="L1631" s="28"/>
    </row>
    <row r="1632" spans="1:12" ht="18" x14ac:dyDescent="0.35">
      <c r="A1632" s="44"/>
      <c r="B1632" s="39" t="s">
        <v>638</v>
      </c>
      <c r="C1632" s="104"/>
      <c r="D1632" s="43"/>
      <c r="E1632" s="39"/>
      <c r="F1632" s="46"/>
      <c r="G1632" s="46"/>
      <c r="H1632" s="46"/>
      <c r="I1632" s="121"/>
      <c r="J1632" s="183" t="s">
        <v>1670</v>
      </c>
      <c r="K1632" s="39" t="s">
        <v>3460</v>
      </c>
      <c r="L1632" s="32"/>
    </row>
    <row r="1633" spans="1:12" ht="21" x14ac:dyDescent="0.4">
      <c r="A1633" s="607"/>
      <c r="B1633" s="55"/>
      <c r="C1633" s="55"/>
      <c r="D1633" s="55"/>
      <c r="E1633" s="55"/>
      <c r="F1633" s="919">
        <v>98</v>
      </c>
      <c r="G1633" s="95"/>
      <c r="H1633" s="95"/>
      <c r="I1633" s="34"/>
      <c r="J1633" s="102"/>
      <c r="K1633" s="34"/>
      <c r="L1633" s="34"/>
    </row>
    <row r="1634" spans="1:12" ht="21" x14ac:dyDescent="0.4">
      <c r="A1634" s="1334" t="s">
        <v>33</v>
      </c>
      <c r="B1634" s="1334"/>
      <c r="C1634" s="1334"/>
      <c r="D1634" s="1334"/>
      <c r="E1634" s="1334"/>
      <c r="F1634" s="1334"/>
      <c r="G1634" s="1334"/>
      <c r="H1634" s="1334"/>
      <c r="I1634" s="1334"/>
      <c r="J1634" s="1334"/>
      <c r="K1634" s="1334"/>
      <c r="L1634" s="1334"/>
    </row>
    <row r="1635" spans="1:12" ht="21" x14ac:dyDescent="0.4">
      <c r="A1635" s="1333" t="s">
        <v>34</v>
      </c>
      <c r="B1635" s="1333"/>
      <c r="C1635" s="1333"/>
      <c r="D1635" s="1333"/>
      <c r="E1635" s="1333"/>
      <c r="F1635" s="1333"/>
      <c r="G1635" s="1333"/>
      <c r="H1635" s="1333"/>
      <c r="I1635" s="1333"/>
      <c r="J1635" s="1333"/>
      <c r="K1635" s="1333"/>
      <c r="L1635" s="1333"/>
    </row>
    <row r="1636" spans="1:12" ht="21" x14ac:dyDescent="0.4">
      <c r="A1636" s="1333" t="s">
        <v>2</v>
      </c>
      <c r="B1636" s="1333"/>
      <c r="C1636" s="1333"/>
      <c r="D1636" s="1333"/>
      <c r="E1636" s="1333"/>
      <c r="F1636" s="1333"/>
      <c r="G1636" s="1333"/>
      <c r="H1636" s="1333"/>
      <c r="I1636" s="1333"/>
      <c r="J1636" s="1333"/>
      <c r="K1636" s="1333"/>
      <c r="L1636" s="1333"/>
    </row>
    <row r="1637" spans="1:12" ht="21" x14ac:dyDescent="0.4">
      <c r="A1637" s="1333" t="s">
        <v>3</v>
      </c>
      <c r="B1637" s="1333"/>
      <c r="C1637" s="1333"/>
      <c r="D1637" s="1333"/>
      <c r="E1637" s="1333"/>
      <c r="F1637" s="1333"/>
      <c r="G1637" s="1333"/>
      <c r="H1637" s="1333"/>
      <c r="I1637" s="1333"/>
      <c r="J1637" s="1333"/>
      <c r="K1637" s="1333"/>
      <c r="L1637" s="1333"/>
    </row>
    <row r="1638" spans="1:12" ht="21" x14ac:dyDescent="0.4">
      <c r="A1638" s="19" t="s">
        <v>35</v>
      </c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</row>
    <row r="1639" spans="1:12" ht="21" x14ac:dyDescent="0.4">
      <c r="A1639" s="19" t="s">
        <v>36</v>
      </c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</row>
    <row r="1640" spans="1:12" ht="21" x14ac:dyDescent="0.4">
      <c r="A1640" s="19"/>
      <c r="B1640" s="19" t="s">
        <v>37</v>
      </c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</row>
    <row r="1641" spans="1:12" ht="21" x14ac:dyDescent="0.4">
      <c r="A1641" s="19"/>
      <c r="B1641" s="19" t="s">
        <v>540</v>
      </c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</row>
    <row r="1642" spans="1:12" ht="18" x14ac:dyDescent="0.35">
      <c r="A1642" s="349" t="s">
        <v>38</v>
      </c>
      <c r="B1642" s="350" t="s">
        <v>7</v>
      </c>
      <c r="C1642" s="350" t="s">
        <v>39</v>
      </c>
      <c r="D1642" s="350" t="s">
        <v>57</v>
      </c>
      <c r="E1642" s="1331" t="s">
        <v>1244</v>
      </c>
      <c r="F1642" s="1332"/>
      <c r="G1642" s="1332"/>
      <c r="H1642" s="1332"/>
      <c r="I1642" s="351"/>
      <c r="J1642" s="352" t="s">
        <v>1245</v>
      </c>
      <c r="K1642" s="353" t="s">
        <v>1246</v>
      </c>
      <c r="L1642" s="350" t="s">
        <v>45</v>
      </c>
    </row>
    <row r="1643" spans="1:12" ht="18" x14ac:dyDescent="0.35">
      <c r="A1643" s="354"/>
      <c r="B1643" s="359"/>
      <c r="C1643" s="356"/>
      <c r="D1643" s="889" t="s">
        <v>1247</v>
      </c>
      <c r="E1643" s="356">
        <v>2561</v>
      </c>
      <c r="F1643" s="356">
        <v>2562</v>
      </c>
      <c r="G1643" s="358">
        <v>2563</v>
      </c>
      <c r="H1643" s="460">
        <v>2564</v>
      </c>
      <c r="I1643" s="460">
        <v>2565</v>
      </c>
      <c r="J1643" s="888" t="s">
        <v>1248</v>
      </c>
      <c r="K1643" s="356" t="s">
        <v>44</v>
      </c>
      <c r="L1643" s="359" t="s">
        <v>46</v>
      </c>
    </row>
    <row r="1644" spans="1:12" ht="18" x14ac:dyDescent="0.35">
      <c r="A1644" s="361"/>
      <c r="B1644" s="360"/>
      <c r="C1644" s="361"/>
      <c r="D1644" s="887"/>
      <c r="E1644" s="362" t="s">
        <v>14</v>
      </c>
      <c r="F1644" s="362" t="s">
        <v>14</v>
      </c>
      <c r="G1644" s="362" t="s">
        <v>14</v>
      </c>
      <c r="H1644" s="362" t="s">
        <v>14</v>
      </c>
      <c r="I1644" s="365" t="s">
        <v>14</v>
      </c>
      <c r="J1644" s="891"/>
      <c r="K1644" s="362"/>
      <c r="L1644" s="890"/>
    </row>
    <row r="1645" spans="1:12" ht="18" x14ac:dyDescent="0.35">
      <c r="A1645" s="42">
        <v>30</v>
      </c>
      <c r="B1645" s="37" t="s">
        <v>639</v>
      </c>
      <c r="C1645" s="37" t="s">
        <v>569</v>
      </c>
      <c r="D1645" s="38" t="s">
        <v>3965</v>
      </c>
      <c r="E1645" s="127">
        <v>100000</v>
      </c>
      <c r="F1645" s="42"/>
      <c r="G1645" s="127">
        <v>100000</v>
      </c>
      <c r="H1645" s="42"/>
      <c r="I1645" s="107"/>
      <c r="J1645" s="47" t="s">
        <v>1252</v>
      </c>
      <c r="K1645" s="37" t="s">
        <v>574</v>
      </c>
      <c r="L1645" s="54" t="s">
        <v>94</v>
      </c>
    </row>
    <row r="1646" spans="1:12" ht="18" x14ac:dyDescent="0.35">
      <c r="A1646" s="42"/>
      <c r="B1646" s="37" t="s">
        <v>640</v>
      </c>
      <c r="C1646" s="55" t="s">
        <v>572</v>
      </c>
      <c r="D1646" s="38"/>
      <c r="E1646" s="54" t="s">
        <v>118</v>
      </c>
      <c r="F1646" s="42"/>
      <c r="G1646" s="54" t="s">
        <v>118</v>
      </c>
      <c r="H1646" s="42"/>
      <c r="I1646" s="107"/>
      <c r="J1646" s="47" t="s">
        <v>3129</v>
      </c>
      <c r="K1646" s="37" t="s">
        <v>3556</v>
      </c>
      <c r="L1646" s="28"/>
    </row>
    <row r="1647" spans="1:12" ht="18" x14ac:dyDescent="0.35">
      <c r="A1647" s="44"/>
      <c r="B1647" s="43"/>
      <c r="C1647" s="43"/>
      <c r="D1647" s="43"/>
      <c r="E1647" s="46"/>
      <c r="F1647" s="58"/>
      <c r="G1647" s="44"/>
      <c r="H1647" s="44"/>
      <c r="I1647" s="121"/>
      <c r="J1647" s="183" t="s">
        <v>1670</v>
      </c>
      <c r="K1647" s="39" t="s">
        <v>3460</v>
      </c>
      <c r="L1647" s="32"/>
    </row>
    <row r="1648" spans="1:12" ht="18" x14ac:dyDescent="0.35">
      <c r="A1648" s="54">
        <v>31</v>
      </c>
      <c r="B1648" s="37" t="s">
        <v>562</v>
      </c>
      <c r="C1648" s="55" t="s">
        <v>563</v>
      </c>
      <c r="D1648" s="38" t="s">
        <v>4134</v>
      </c>
      <c r="E1648" s="127">
        <v>150000</v>
      </c>
      <c r="F1648" s="54"/>
      <c r="G1648" s="127">
        <v>150000</v>
      </c>
      <c r="H1648" s="45"/>
      <c r="I1648" s="120"/>
      <c r="J1648" s="47" t="s">
        <v>1252</v>
      </c>
      <c r="K1648" s="37" t="s">
        <v>574</v>
      </c>
      <c r="L1648" s="54" t="s">
        <v>94</v>
      </c>
    </row>
    <row r="1649" spans="1:12" ht="18" x14ac:dyDescent="0.35">
      <c r="A1649" s="54"/>
      <c r="B1649" s="48" t="s">
        <v>641</v>
      </c>
      <c r="C1649" s="38" t="s">
        <v>565</v>
      </c>
      <c r="D1649" s="38"/>
      <c r="E1649" s="42" t="s">
        <v>118</v>
      </c>
      <c r="F1649" s="42"/>
      <c r="G1649" s="42" t="s">
        <v>118</v>
      </c>
      <c r="H1649" s="42"/>
      <c r="I1649" s="107"/>
      <c r="J1649" s="47" t="s">
        <v>3129</v>
      </c>
      <c r="K1649" s="37" t="s">
        <v>3556</v>
      </c>
      <c r="L1649" s="37"/>
    </row>
    <row r="1650" spans="1:12" ht="18" x14ac:dyDescent="0.35">
      <c r="A1650" s="54"/>
      <c r="B1650" s="37" t="s">
        <v>642</v>
      </c>
      <c r="C1650" s="38"/>
      <c r="D1650" s="38"/>
      <c r="E1650" s="49"/>
      <c r="F1650" s="42"/>
      <c r="G1650" s="42"/>
      <c r="H1650" s="42"/>
      <c r="I1650" s="107"/>
      <c r="J1650" s="48" t="s">
        <v>1670</v>
      </c>
      <c r="K1650" s="38" t="s">
        <v>3460</v>
      </c>
      <c r="L1650" s="37"/>
    </row>
    <row r="1651" spans="1:12" ht="18" x14ac:dyDescent="0.35">
      <c r="A1651" s="44"/>
      <c r="B1651" s="39"/>
      <c r="C1651" s="39"/>
      <c r="D1651" s="43"/>
      <c r="E1651" s="46"/>
      <c r="F1651" s="58"/>
      <c r="G1651" s="44"/>
      <c r="H1651" s="44"/>
      <c r="I1651" s="121"/>
      <c r="J1651" s="121"/>
      <c r="K1651" s="43"/>
      <c r="L1651" s="39"/>
    </row>
    <row r="1652" spans="1:12" ht="18" x14ac:dyDescent="0.35">
      <c r="A1652" s="51">
        <v>32</v>
      </c>
      <c r="B1652" s="37" t="s">
        <v>562</v>
      </c>
      <c r="C1652" s="55" t="s">
        <v>563</v>
      </c>
      <c r="D1652" s="38" t="s">
        <v>4188</v>
      </c>
      <c r="E1652" s="127">
        <v>300000</v>
      </c>
      <c r="F1652" s="49"/>
      <c r="G1652" s="49"/>
      <c r="H1652" s="127">
        <v>300000</v>
      </c>
      <c r="I1652" s="107"/>
      <c r="J1652" s="47" t="s">
        <v>1252</v>
      </c>
      <c r="K1652" s="37" t="s">
        <v>574</v>
      </c>
      <c r="L1652" s="54" t="s">
        <v>94</v>
      </c>
    </row>
    <row r="1653" spans="1:12" ht="18" x14ac:dyDescent="0.35">
      <c r="A1653" s="51"/>
      <c r="B1653" s="38" t="s">
        <v>643</v>
      </c>
      <c r="C1653" s="38" t="s">
        <v>644</v>
      </c>
      <c r="D1653" s="38"/>
      <c r="E1653" s="42" t="s">
        <v>118</v>
      </c>
      <c r="F1653" s="27"/>
      <c r="G1653" s="49"/>
      <c r="H1653" s="42" t="s">
        <v>118</v>
      </c>
      <c r="I1653" s="107"/>
      <c r="J1653" s="47" t="s">
        <v>3129</v>
      </c>
      <c r="K1653" s="37" t="s">
        <v>3556</v>
      </c>
      <c r="L1653" s="37"/>
    </row>
    <row r="1654" spans="1:12" ht="18" x14ac:dyDescent="0.35">
      <c r="A1654" s="17"/>
      <c r="B1654" s="46"/>
      <c r="C1654" s="50"/>
      <c r="D1654" s="46"/>
      <c r="E1654" s="50"/>
      <c r="F1654" s="46"/>
      <c r="G1654" s="46"/>
      <c r="H1654" s="46"/>
      <c r="I1654" s="121"/>
      <c r="J1654" s="183" t="s">
        <v>1670</v>
      </c>
      <c r="K1654" s="39" t="s">
        <v>3460</v>
      </c>
      <c r="L1654" s="50"/>
    </row>
    <row r="1655" spans="1:12" ht="18" x14ac:dyDescent="0.35">
      <c r="A1655" s="54">
        <v>33</v>
      </c>
      <c r="B1655" s="37" t="s">
        <v>562</v>
      </c>
      <c r="C1655" s="55" t="s">
        <v>563</v>
      </c>
      <c r="D1655" s="38" t="s">
        <v>645</v>
      </c>
      <c r="E1655" s="27"/>
      <c r="F1655" s="42"/>
      <c r="G1655" s="42"/>
      <c r="H1655" s="45">
        <v>300000</v>
      </c>
      <c r="I1655" s="107"/>
      <c r="J1655" s="47" t="s">
        <v>1252</v>
      </c>
      <c r="K1655" s="37" t="s">
        <v>574</v>
      </c>
      <c r="L1655" s="54" t="s">
        <v>94</v>
      </c>
    </row>
    <row r="1656" spans="1:12" ht="18" x14ac:dyDescent="0.35">
      <c r="A1656" s="54"/>
      <c r="B1656" s="37" t="s">
        <v>646</v>
      </c>
      <c r="C1656" s="55" t="s">
        <v>644</v>
      </c>
      <c r="D1656" s="38" t="s">
        <v>647</v>
      </c>
      <c r="E1656" s="179"/>
      <c r="F1656" s="42"/>
      <c r="G1656" s="42"/>
      <c r="H1656" s="42" t="s">
        <v>118</v>
      </c>
      <c r="I1656" s="107"/>
      <c r="J1656" s="47" t="s">
        <v>3129</v>
      </c>
      <c r="K1656" s="37" t="s">
        <v>3556</v>
      </c>
      <c r="L1656" s="37"/>
    </row>
    <row r="1657" spans="1:12" ht="18" x14ac:dyDescent="0.35">
      <c r="A1657" s="54"/>
      <c r="B1657" s="37" t="s">
        <v>3707</v>
      </c>
      <c r="C1657" s="55"/>
      <c r="D1657" s="38"/>
      <c r="E1657" s="179"/>
      <c r="F1657" s="42"/>
      <c r="G1657" s="42"/>
      <c r="H1657" s="42"/>
      <c r="I1657" s="107"/>
      <c r="J1657" s="48" t="s">
        <v>1670</v>
      </c>
      <c r="K1657" s="38" t="s">
        <v>3460</v>
      </c>
      <c r="L1657" s="28"/>
    </row>
    <row r="1658" spans="1:12" ht="18" x14ac:dyDescent="0.35">
      <c r="A1658" s="58"/>
      <c r="B1658" s="39" t="s">
        <v>621</v>
      </c>
      <c r="C1658" s="59"/>
      <c r="D1658" s="43"/>
      <c r="E1658" s="58"/>
      <c r="F1658" s="44"/>
      <c r="G1658" s="44"/>
      <c r="H1658" s="44"/>
      <c r="I1658" s="121"/>
      <c r="J1658" s="121"/>
      <c r="K1658" s="325"/>
      <c r="L1658" s="32"/>
    </row>
    <row r="1659" spans="1:12" ht="18" x14ac:dyDescent="0.35">
      <c r="A1659" s="54">
        <v>34</v>
      </c>
      <c r="B1659" s="37" t="s">
        <v>648</v>
      </c>
      <c r="C1659" s="55" t="s">
        <v>649</v>
      </c>
      <c r="D1659" s="38" t="s">
        <v>650</v>
      </c>
      <c r="E1659" s="27"/>
      <c r="F1659" s="42"/>
      <c r="G1659" s="45">
        <v>150000</v>
      </c>
      <c r="H1659" s="45">
        <v>150000</v>
      </c>
      <c r="I1659" s="107"/>
      <c r="J1659" s="47" t="s">
        <v>1252</v>
      </c>
      <c r="K1659" s="37" t="s">
        <v>574</v>
      </c>
      <c r="L1659" s="54" t="s">
        <v>94</v>
      </c>
    </row>
    <row r="1660" spans="1:12" ht="18" x14ac:dyDescent="0.35">
      <c r="A1660" s="54"/>
      <c r="B1660" s="37" t="s">
        <v>651</v>
      </c>
      <c r="C1660" s="55" t="s">
        <v>652</v>
      </c>
      <c r="D1660" s="38" t="s">
        <v>4140</v>
      </c>
      <c r="E1660" s="27"/>
      <c r="F1660" s="42"/>
      <c r="G1660" s="45" t="s">
        <v>118</v>
      </c>
      <c r="H1660" s="45" t="s">
        <v>118</v>
      </c>
      <c r="I1660" s="107"/>
      <c r="J1660" s="47" t="s">
        <v>3129</v>
      </c>
      <c r="K1660" s="37" t="s">
        <v>3556</v>
      </c>
      <c r="L1660" s="54"/>
    </row>
    <row r="1661" spans="1:12" ht="18" x14ac:dyDescent="0.35">
      <c r="A1661" s="54"/>
      <c r="B1661" s="37"/>
      <c r="C1661" s="55"/>
      <c r="D1661" s="38"/>
      <c r="E1661" s="127"/>
      <c r="F1661" s="58"/>
      <c r="G1661" s="42"/>
      <c r="H1661" s="42"/>
      <c r="I1661" s="107"/>
      <c r="J1661" s="48" t="s">
        <v>1670</v>
      </c>
      <c r="K1661" s="38" t="s">
        <v>3460</v>
      </c>
      <c r="L1661" s="39"/>
    </row>
    <row r="1662" spans="1:12" ht="21" x14ac:dyDescent="0.4">
      <c r="A1662" s="536"/>
      <c r="B1662" s="194"/>
      <c r="C1662" s="194"/>
      <c r="D1662" s="194"/>
      <c r="E1662" s="499"/>
      <c r="F1662" s="919">
        <v>99</v>
      </c>
      <c r="G1662" s="536"/>
      <c r="H1662" s="536"/>
      <c r="I1662" s="500"/>
      <c r="J1662" s="500"/>
      <c r="K1662" s="194"/>
      <c r="L1662" s="194"/>
    </row>
    <row r="1663" spans="1:12" ht="21" x14ac:dyDescent="0.4">
      <c r="A1663" s="1334" t="s">
        <v>33</v>
      </c>
      <c r="B1663" s="1334"/>
      <c r="C1663" s="1334"/>
      <c r="D1663" s="1334"/>
      <c r="E1663" s="1334"/>
      <c r="F1663" s="1334"/>
      <c r="G1663" s="1334"/>
      <c r="H1663" s="1334"/>
      <c r="I1663" s="1334"/>
      <c r="J1663" s="1334"/>
      <c r="K1663" s="1334"/>
      <c r="L1663" s="1334"/>
    </row>
    <row r="1664" spans="1:12" ht="21" x14ac:dyDescent="0.4">
      <c r="A1664" s="1333" t="s">
        <v>34</v>
      </c>
      <c r="B1664" s="1333"/>
      <c r="C1664" s="1333"/>
      <c r="D1664" s="1333"/>
      <c r="E1664" s="1333"/>
      <c r="F1664" s="1333"/>
      <c r="G1664" s="1333"/>
      <c r="H1664" s="1333"/>
      <c r="I1664" s="1333"/>
      <c r="J1664" s="1333"/>
      <c r="K1664" s="1333"/>
      <c r="L1664" s="1333"/>
    </row>
    <row r="1665" spans="1:12" ht="21" x14ac:dyDescent="0.4">
      <c r="A1665" s="1333" t="s">
        <v>2</v>
      </c>
      <c r="B1665" s="1333"/>
      <c r="C1665" s="1333"/>
      <c r="D1665" s="1333"/>
      <c r="E1665" s="1333"/>
      <c r="F1665" s="1333"/>
      <c r="G1665" s="1333"/>
      <c r="H1665" s="1333"/>
      <c r="I1665" s="1333"/>
      <c r="J1665" s="1333"/>
      <c r="K1665" s="1333"/>
      <c r="L1665" s="1333"/>
    </row>
    <row r="1666" spans="1:12" ht="21" x14ac:dyDescent="0.4">
      <c r="A1666" s="1333" t="s">
        <v>3</v>
      </c>
      <c r="B1666" s="1333"/>
      <c r="C1666" s="1333"/>
      <c r="D1666" s="1333"/>
      <c r="E1666" s="1333"/>
      <c r="F1666" s="1333"/>
      <c r="G1666" s="1333"/>
      <c r="H1666" s="1333"/>
      <c r="I1666" s="1333"/>
      <c r="J1666" s="1333"/>
      <c r="K1666" s="1333"/>
      <c r="L1666" s="1333"/>
    </row>
    <row r="1667" spans="1:12" ht="21" x14ac:dyDescent="0.4">
      <c r="A1667" s="19" t="s">
        <v>35</v>
      </c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</row>
    <row r="1668" spans="1:12" ht="21" x14ac:dyDescent="0.4">
      <c r="A1668" s="19" t="s">
        <v>36</v>
      </c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</row>
    <row r="1669" spans="1:12" ht="21" x14ac:dyDescent="0.4">
      <c r="A1669" s="19"/>
      <c r="B1669" s="19" t="s">
        <v>37</v>
      </c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</row>
    <row r="1670" spans="1:12" ht="21" x14ac:dyDescent="0.4">
      <c r="A1670" s="19"/>
      <c r="B1670" s="19" t="s">
        <v>540</v>
      </c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</row>
    <row r="1671" spans="1:12" ht="18" x14ac:dyDescent="0.35">
      <c r="A1671" s="349" t="s">
        <v>38</v>
      </c>
      <c r="B1671" s="350" t="s">
        <v>7</v>
      </c>
      <c r="C1671" s="350" t="s">
        <v>39</v>
      </c>
      <c r="D1671" s="350" t="s">
        <v>57</v>
      </c>
      <c r="E1671" s="1331" t="s">
        <v>1244</v>
      </c>
      <c r="F1671" s="1332"/>
      <c r="G1671" s="1332"/>
      <c r="H1671" s="1332"/>
      <c r="I1671" s="351"/>
      <c r="J1671" s="352" t="s">
        <v>1245</v>
      </c>
      <c r="K1671" s="353" t="s">
        <v>1246</v>
      </c>
      <c r="L1671" s="350" t="s">
        <v>45</v>
      </c>
    </row>
    <row r="1672" spans="1:12" ht="18" x14ac:dyDescent="0.35">
      <c r="A1672" s="354"/>
      <c r="B1672" s="359"/>
      <c r="C1672" s="356"/>
      <c r="D1672" s="889" t="s">
        <v>1247</v>
      </c>
      <c r="E1672" s="356">
        <v>2561</v>
      </c>
      <c r="F1672" s="356">
        <v>2562</v>
      </c>
      <c r="G1672" s="358">
        <v>2563</v>
      </c>
      <c r="H1672" s="460">
        <v>2564</v>
      </c>
      <c r="I1672" s="460">
        <v>2565</v>
      </c>
      <c r="J1672" s="888" t="s">
        <v>1248</v>
      </c>
      <c r="K1672" s="356" t="s">
        <v>44</v>
      </c>
      <c r="L1672" s="359" t="s">
        <v>46</v>
      </c>
    </row>
    <row r="1673" spans="1:12" ht="18" x14ac:dyDescent="0.35">
      <c r="A1673" s="361"/>
      <c r="B1673" s="360"/>
      <c r="C1673" s="361"/>
      <c r="D1673" s="887"/>
      <c r="E1673" s="362" t="s">
        <v>14</v>
      </c>
      <c r="F1673" s="362" t="s">
        <v>14</v>
      </c>
      <c r="G1673" s="362" t="s">
        <v>14</v>
      </c>
      <c r="H1673" s="362" t="s">
        <v>14</v>
      </c>
      <c r="I1673" s="365" t="s">
        <v>14</v>
      </c>
      <c r="J1673" s="891"/>
      <c r="K1673" s="362"/>
      <c r="L1673" s="890"/>
    </row>
    <row r="1674" spans="1:12" ht="18" x14ac:dyDescent="0.35">
      <c r="A1674" s="54">
        <v>35</v>
      </c>
      <c r="B1674" s="37" t="s">
        <v>653</v>
      </c>
      <c r="C1674" s="55" t="s">
        <v>649</v>
      </c>
      <c r="D1674" s="38" t="s">
        <v>307</v>
      </c>
      <c r="E1674" s="27"/>
      <c r="F1674" s="54"/>
      <c r="G1674" s="54"/>
      <c r="H1674" s="45">
        <v>100000</v>
      </c>
      <c r="I1674" s="107"/>
      <c r="J1674" s="47" t="s">
        <v>1252</v>
      </c>
      <c r="K1674" s="48" t="s">
        <v>2097</v>
      </c>
      <c r="L1674" s="54" t="s">
        <v>94</v>
      </c>
    </row>
    <row r="1675" spans="1:12" ht="18" x14ac:dyDescent="0.35">
      <c r="A1675" s="54"/>
      <c r="B1675" s="37" t="s">
        <v>654</v>
      </c>
      <c r="C1675" s="55" t="s">
        <v>652</v>
      </c>
      <c r="D1675" s="38"/>
      <c r="E1675" s="127"/>
      <c r="F1675" s="54"/>
      <c r="G1675" s="54"/>
      <c r="H1675" s="42" t="s">
        <v>118</v>
      </c>
      <c r="I1675" s="107"/>
      <c r="J1675" s="47" t="s">
        <v>3129</v>
      </c>
      <c r="K1675" s="48" t="s">
        <v>2098</v>
      </c>
      <c r="L1675" s="54"/>
    </row>
    <row r="1676" spans="1:12" ht="18" x14ac:dyDescent="0.35">
      <c r="A1676" s="54"/>
      <c r="B1676" s="37"/>
      <c r="C1676" s="55"/>
      <c r="D1676" s="38"/>
      <c r="E1676" s="45"/>
      <c r="F1676" s="42"/>
      <c r="G1676" s="42"/>
      <c r="H1676" s="42"/>
      <c r="I1676" s="107"/>
      <c r="J1676" s="48" t="s">
        <v>1670</v>
      </c>
      <c r="K1676" s="48" t="s">
        <v>2088</v>
      </c>
      <c r="L1676" s="54"/>
    </row>
    <row r="1677" spans="1:12" ht="18" x14ac:dyDescent="0.35">
      <c r="A1677" s="58"/>
      <c r="B1677" s="39"/>
      <c r="C1677" s="59"/>
      <c r="D1677" s="43"/>
      <c r="E1677" s="117"/>
      <c r="F1677" s="44"/>
      <c r="G1677" s="44"/>
      <c r="H1677" s="44"/>
      <c r="I1677" s="121"/>
      <c r="J1677" s="32"/>
      <c r="K1677" s="183"/>
      <c r="L1677" s="39"/>
    </row>
    <row r="1678" spans="1:12" ht="18" x14ac:dyDescent="0.35">
      <c r="A1678" s="54">
        <v>36</v>
      </c>
      <c r="B1678" s="37" t="s">
        <v>648</v>
      </c>
      <c r="C1678" s="55" t="s">
        <v>649</v>
      </c>
      <c r="D1678" s="38" t="s">
        <v>4189</v>
      </c>
      <c r="E1678" s="45">
        <v>50000</v>
      </c>
      <c r="F1678" s="42"/>
      <c r="G1678" s="42"/>
      <c r="H1678" s="45">
        <v>50000</v>
      </c>
      <c r="I1678" s="33"/>
      <c r="J1678" s="47" t="s">
        <v>1252</v>
      </c>
      <c r="K1678" s="48" t="s">
        <v>2097</v>
      </c>
      <c r="L1678" s="54" t="s">
        <v>94</v>
      </c>
    </row>
    <row r="1679" spans="1:12" ht="18" x14ac:dyDescent="0.35">
      <c r="A1679" s="54"/>
      <c r="B1679" s="37" t="s">
        <v>655</v>
      </c>
      <c r="C1679" s="55" t="s">
        <v>652</v>
      </c>
      <c r="D1679" s="38"/>
      <c r="E1679" s="88" t="s">
        <v>118</v>
      </c>
      <c r="F1679" s="42"/>
      <c r="G1679" s="42"/>
      <c r="H1679" s="88" t="s">
        <v>118</v>
      </c>
      <c r="I1679" s="28"/>
      <c r="J1679" s="47" t="s">
        <v>3129</v>
      </c>
      <c r="K1679" s="48" t="s">
        <v>2098</v>
      </c>
      <c r="L1679" s="28"/>
    </row>
    <row r="1680" spans="1:12" ht="18" x14ac:dyDescent="0.35">
      <c r="A1680" s="54"/>
      <c r="B1680" s="37" t="s">
        <v>656</v>
      </c>
      <c r="C1680" s="55"/>
      <c r="D1680" s="38"/>
      <c r="E1680" s="88"/>
      <c r="F1680" s="42"/>
      <c r="G1680" s="42"/>
      <c r="H1680" s="42"/>
      <c r="I1680" s="28"/>
      <c r="J1680" s="48" t="s">
        <v>1670</v>
      </c>
      <c r="K1680" s="48" t="s">
        <v>2088</v>
      </c>
      <c r="L1680" s="28"/>
    </row>
    <row r="1681" spans="1:12" ht="18" x14ac:dyDescent="0.35">
      <c r="A1681" s="54"/>
      <c r="B1681" s="37"/>
      <c r="C1681" s="55"/>
      <c r="D1681" s="38"/>
      <c r="E1681" s="88"/>
      <c r="F1681" s="42"/>
      <c r="G1681" s="42"/>
      <c r="H1681" s="42"/>
      <c r="I1681" s="28"/>
      <c r="J1681" s="48"/>
      <c r="K1681" s="37"/>
      <c r="L1681" s="28"/>
    </row>
    <row r="1682" spans="1:12" ht="18" x14ac:dyDescent="0.35">
      <c r="A1682" s="54"/>
      <c r="B1682" s="37"/>
      <c r="C1682" s="55"/>
      <c r="D1682" s="38"/>
      <c r="E1682" s="88"/>
      <c r="F1682" s="42"/>
      <c r="G1682" s="42"/>
      <c r="H1682" s="42"/>
      <c r="I1682" s="28"/>
      <c r="J1682" s="48"/>
      <c r="K1682" s="37"/>
      <c r="L1682" s="28"/>
    </row>
    <row r="1683" spans="1:12" ht="18" x14ac:dyDescent="0.35">
      <c r="A1683" s="54"/>
      <c r="B1683" s="37"/>
      <c r="C1683" s="55"/>
      <c r="D1683" s="38"/>
      <c r="E1683" s="88"/>
      <c r="F1683" s="42"/>
      <c r="G1683" s="42"/>
      <c r="H1683" s="42"/>
      <c r="I1683" s="28"/>
      <c r="J1683" s="48"/>
      <c r="K1683" s="37"/>
      <c r="L1683" s="28"/>
    </row>
    <row r="1684" spans="1:12" ht="18" x14ac:dyDescent="0.35">
      <c r="A1684" s="54"/>
      <c r="B1684" s="37"/>
      <c r="C1684" s="55"/>
      <c r="D1684" s="38"/>
      <c r="E1684" s="88"/>
      <c r="F1684" s="42"/>
      <c r="G1684" s="42"/>
      <c r="H1684" s="42"/>
      <c r="I1684" s="28"/>
      <c r="J1684" s="48"/>
      <c r="K1684" s="37"/>
      <c r="L1684" s="28"/>
    </row>
    <row r="1685" spans="1:12" ht="18" x14ac:dyDescent="0.35">
      <c r="A1685" s="54"/>
      <c r="B1685" s="37"/>
      <c r="C1685" s="55"/>
      <c r="D1685" s="38"/>
      <c r="E1685" s="88"/>
      <c r="F1685" s="42"/>
      <c r="G1685" s="42"/>
      <c r="H1685" s="42"/>
      <c r="I1685" s="28"/>
      <c r="J1685" s="48"/>
      <c r="K1685" s="37"/>
      <c r="L1685" s="28"/>
    </row>
    <row r="1686" spans="1:12" ht="18" x14ac:dyDescent="0.35">
      <c r="A1686" s="54"/>
      <c r="B1686" s="37"/>
      <c r="C1686" s="55"/>
      <c r="D1686" s="38"/>
      <c r="E1686" s="88"/>
      <c r="F1686" s="42"/>
      <c r="G1686" s="42"/>
      <c r="H1686" s="42"/>
      <c r="I1686" s="28"/>
      <c r="J1686" s="48"/>
      <c r="K1686" s="37"/>
      <c r="L1686" s="28"/>
    </row>
    <row r="1687" spans="1:12" ht="18" x14ac:dyDescent="0.35">
      <c r="A1687" s="54"/>
      <c r="B1687" s="37"/>
      <c r="C1687" s="55"/>
      <c r="D1687" s="38"/>
      <c r="E1687" s="88"/>
      <c r="F1687" s="42"/>
      <c r="G1687" s="42"/>
      <c r="H1687" s="42"/>
      <c r="I1687" s="28"/>
      <c r="J1687" s="48"/>
      <c r="K1687" s="37"/>
      <c r="L1687" s="28"/>
    </row>
    <row r="1688" spans="1:12" ht="18" x14ac:dyDescent="0.35">
      <c r="A1688" s="54"/>
      <c r="B1688" s="37"/>
      <c r="C1688" s="55"/>
      <c r="D1688" s="38"/>
      <c r="E1688" s="88"/>
      <c r="F1688" s="42"/>
      <c r="G1688" s="42"/>
      <c r="H1688" s="42"/>
      <c r="I1688" s="28"/>
      <c r="J1688" s="48"/>
      <c r="K1688" s="37"/>
      <c r="L1688" s="28"/>
    </row>
    <row r="1689" spans="1:12" ht="18" x14ac:dyDescent="0.35">
      <c r="A1689" s="54"/>
      <c r="B1689" s="37"/>
      <c r="C1689" s="55"/>
      <c r="D1689" s="38"/>
      <c r="E1689" s="88"/>
      <c r="F1689" s="42"/>
      <c r="G1689" s="42"/>
      <c r="H1689" s="42"/>
      <c r="I1689" s="28"/>
      <c r="J1689" s="48"/>
      <c r="K1689" s="37"/>
      <c r="L1689" s="28"/>
    </row>
    <row r="1690" spans="1:12" ht="18" x14ac:dyDescent="0.35">
      <c r="A1690" s="58"/>
      <c r="B1690" s="39"/>
      <c r="C1690" s="59"/>
      <c r="D1690" s="43"/>
      <c r="E1690" s="117"/>
      <c r="F1690" s="44"/>
      <c r="G1690" s="44"/>
      <c r="H1690" s="44"/>
      <c r="I1690" s="32"/>
      <c r="J1690" s="32"/>
      <c r="K1690" s="32"/>
      <c r="L1690" s="32"/>
    </row>
    <row r="1691" spans="1:12" ht="21" x14ac:dyDescent="0.4">
      <c r="A1691" s="74"/>
      <c r="B1691" s="55"/>
      <c r="C1691" s="55"/>
      <c r="D1691" s="55"/>
      <c r="E1691" s="101"/>
      <c r="F1691" s="919">
        <v>100</v>
      </c>
      <c r="G1691" s="470"/>
      <c r="H1691" s="470"/>
      <c r="I1691" s="34"/>
      <c r="J1691" s="34"/>
      <c r="K1691" s="34"/>
      <c r="L1691" s="34"/>
    </row>
    <row r="1692" spans="1:12" ht="21" x14ac:dyDescent="0.4">
      <c r="A1692" s="1334" t="s">
        <v>33</v>
      </c>
      <c r="B1692" s="1334"/>
      <c r="C1692" s="1334"/>
      <c r="D1692" s="1334"/>
      <c r="E1692" s="1334"/>
      <c r="F1692" s="1334"/>
      <c r="G1692" s="1334"/>
      <c r="H1692" s="1334"/>
      <c r="I1692" s="1334"/>
      <c r="J1692" s="1334"/>
      <c r="K1692" s="1334"/>
      <c r="L1692" s="1334"/>
    </row>
    <row r="1693" spans="1:12" ht="21" x14ac:dyDescent="0.4">
      <c r="A1693" s="1333" t="s">
        <v>34</v>
      </c>
      <c r="B1693" s="1333"/>
      <c r="C1693" s="1333"/>
      <c r="D1693" s="1333"/>
      <c r="E1693" s="1333"/>
      <c r="F1693" s="1333"/>
      <c r="G1693" s="1333"/>
      <c r="H1693" s="1333"/>
      <c r="I1693" s="1333"/>
      <c r="J1693" s="1333"/>
      <c r="K1693" s="1333"/>
      <c r="L1693" s="1333"/>
    </row>
    <row r="1694" spans="1:12" ht="21" x14ac:dyDescent="0.4">
      <c r="A1694" s="1333" t="s">
        <v>2</v>
      </c>
      <c r="B1694" s="1333"/>
      <c r="C1694" s="1333"/>
      <c r="D1694" s="1333"/>
      <c r="E1694" s="1333"/>
      <c r="F1694" s="1333"/>
      <c r="G1694" s="1333"/>
      <c r="H1694" s="1333"/>
      <c r="I1694" s="1333"/>
      <c r="J1694" s="1333"/>
      <c r="K1694" s="1333"/>
      <c r="L1694" s="1333"/>
    </row>
    <row r="1695" spans="1:12" ht="21" x14ac:dyDescent="0.4">
      <c r="A1695" s="1333" t="s">
        <v>3</v>
      </c>
      <c r="B1695" s="1333"/>
      <c r="C1695" s="1333"/>
      <c r="D1695" s="1333"/>
      <c r="E1695" s="1333"/>
      <c r="F1695" s="1333"/>
      <c r="G1695" s="1333"/>
      <c r="H1695" s="1333"/>
      <c r="I1695" s="1333"/>
      <c r="J1695" s="1333"/>
      <c r="K1695" s="1333"/>
      <c r="L1695" s="1333"/>
    </row>
    <row r="1696" spans="1:12" ht="21" x14ac:dyDescent="0.4">
      <c r="A1696" s="19" t="s">
        <v>35</v>
      </c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</row>
    <row r="1697" spans="1:12" ht="21" x14ac:dyDescent="0.4">
      <c r="A1697" s="19" t="s">
        <v>36</v>
      </c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</row>
    <row r="1698" spans="1:12" ht="21" x14ac:dyDescent="0.4">
      <c r="A1698" s="19"/>
      <c r="B1698" s="19" t="s">
        <v>37</v>
      </c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</row>
    <row r="1699" spans="1:12" ht="21" x14ac:dyDescent="0.4">
      <c r="A1699" s="19"/>
      <c r="B1699" s="19" t="s">
        <v>540</v>
      </c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</row>
    <row r="1700" spans="1:12" ht="18" x14ac:dyDescent="0.35">
      <c r="A1700" s="349" t="s">
        <v>38</v>
      </c>
      <c r="B1700" s="350" t="s">
        <v>7</v>
      </c>
      <c r="C1700" s="350" t="s">
        <v>39</v>
      </c>
      <c r="D1700" s="350" t="s">
        <v>57</v>
      </c>
      <c r="E1700" s="1331" t="s">
        <v>1244</v>
      </c>
      <c r="F1700" s="1332"/>
      <c r="G1700" s="1332"/>
      <c r="H1700" s="1332"/>
      <c r="I1700" s="351"/>
      <c r="J1700" s="352" t="s">
        <v>1245</v>
      </c>
      <c r="K1700" s="353" t="s">
        <v>1246</v>
      </c>
      <c r="L1700" s="350" t="s">
        <v>45</v>
      </c>
    </row>
    <row r="1701" spans="1:12" ht="18" x14ac:dyDescent="0.35">
      <c r="A1701" s="354"/>
      <c r="B1701" s="359"/>
      <c r="C1701" s="356"/>
      <c r="D1701" s="889" t="s">
        <v>1247</v>
      </c>
      <c r="E1701" s="356">
        <v>2561</v>
      </c>
      <c r="F1701" s="356">
        <v>2562</v>
      </c>
      <c r="G1701" s="358">
        <v>2563</v>
      </c>
      <c r="H1701" s="460">
        <v>2564</v>
      </c>
      <c r="I1701" s="460">
        <v>2565</v>
      </c>
      <c r="J1701" s="888" t="s">
        <v>1248</v>
      </c>
      <c r="K1701" s="356" t="s">
        <v>44</v>
      </c>
      <c r="L1701" s="359" t="s">
        <v>46</v>
      </c>
    </row>
    <row r="1702" spans="1:12" ht="18" x14ac:dyDescent="0.35">
      <c r="A1702" s="361"/>
      <c r="B1702" s="360"/>
      <c r="C1702" s="361"/>
      <c r="D1702" s="887"/>
      <c r="E1702" s="362" t="s">
        <v>14</v>
      </c>
      <c r="F1702" s="362" t="s">
        <v>14</v>
      </c>
      <c r="G1702" s="362" t="s">
        <v>14</v>
      </c>
      <c r="H1702" s="362" t="s">
        <v>14</v>
      </c>
      <c r="I1702" s="365" t="s">
        <v>14</v>
      </c>
      <c r="J1702" s="891"/>
      <c r="K1702" s="362"/>
      <c r="L1702" s="890"/>
    </row>
    <row r="1703" spans="1:12" ht="18" x14ac:dyDescent="0.35">
      <c r="A1703" s="54">
        <v>37</v>
      </c>
      <c r="B1703" s="38" t="s">
        <v>657</v>
      </c>
      <c r="C1703" s="37" t="s">
        <v>658</v>
      </c>
      <c r="D1703" s="38" t="s">
        <v>2108</v>
      </c>
      <c r="E1703" s="61">
        <v>180000</v>
      </c>
      <c r="F1703" s="76"/>
      <c r="G1703" s="88">
        <v>300000</v>
      </c>
      <c r="H1703" s="174"/>
      <c r="I1703" s="28"/>
      <c r="J1703" s="49" t="s">
        <v>1252</v>
      </c>
      <c r="K1703" s="287" t="s">
        <v>2095</v>
      </c>
      <c r="L1703" s="54" t="s">
        <v>94</v>
      </c>
    </row>
    <row r="1704" spans="1:12" ht="18" x14ac:dyDescent="0.35">
      <c r="A1704" s="54"/>
      <c r="B1704" s="38" t="s">
        <v>659</v>
      </c>
      <c r="C1704" s="37" t="s">
        <v>565</v>
      </c>
      <c r="D1704" s="38" t="s">
        <v>2103</v>
      </c>
      <c r="E1704" s="88" t="s">
        <v>118</v>
      </c>
      <c r="F1704" s="76"/>
      <c r="G1704" s="88" t="s">
        <v>118</v>
      </c>
      <c r="H1704" s="174"/>
      <c r="I1704" s="28"/>
      <c r="J1704" s="49" t="s">
        <v>3133</v>
      </c>
      <c r="K1704" s="287" t="s">
        <v>2105</v>
      </c>
      <c r="L1704" s="54"/>
    </row>
    <row r="1705" spans="1:12" ht="18" x14ac:dyDescent="0.35">
      <c r="A1705" s="58"/>
      <c r="B1705" s="39"/>
      <c r="C1705" s="43"/>
      <c r="D1705" s="43" t="s">
        <v>2104</v>
      </c>
      <c r="E1705" s="154"/>
      <c r="F1705" s="64"/>
      <c r="G1705" s="64"/>
      <c r="H1705" s="175"/>
      <c r="I1705" s="32"/>
      <c r="J1705" s="49" t="s">
        <v>1670</v>
      </c>
      <c r="K1705" s="293"/>
      <c r="L1705" s="58"/>
    </row>
    <row r="1706" spans="1:12" ht="18" x14ac:dyDescent="0.35">
      <c r="A1706" s="54">
        <v>38</v>
      </c>
      <c r="B1706" s="37" t="s">
        <v>660</v>
      </c>
      <c r="C1706" s="38" t="s">
        <v>658</v>
      </c>
      <c r="D1706" s="38" t="s">
        <v>3559</v>
      </c>
      <c r="E1706" s="45">
        <v>200000</v>
      </c>
      <c r="F1706" s="49"/>
      <c r="G1706" s="45">
        <v>200000</v>
      </c>
      <c r="H1706" s="42"/>
      <c r="I1706" s="28"/>
      <c r="J1706" s="79" t="s">
        <v>1252</v>
      </c>
      <c r="K1706" s="48" t="s">
        <v>2095</v>
      </c>
      <c r="L1706" s="54" t="s">
        <v>94</v>
      </c>
    </row>
    <row r="1707" spans="1:12" ht="18" x14ac:dyDescent="0.35">
      <c r="A1707" s="54"/>
      <c r="B1707" s="37" t="s">
        <v>661</v>
      </c>
      <c r="C1707" s="38" t="s">
        <v>662</v>
      </c>
      <c r="D1707" s="38" t="s">
        <v>3560</v>
      </c>
      <c r="E1707" s="45" t="s">
        <v>118</v>
      </c>
      <c r="F1707" s="49"/>
      <c r="G1707" s="45" t="s">
        <v>118</v>
      </c>
      <c r="H1707" s="42"/>
      <c r="I1707" s="28"/>
      <c r="J1707" s="49" t="s">
        <v>3133</v>
      </c>
      <c r="K1707" s="47" t="s">
        <v>620</v>
      </c>
      <c r="L1707" s="54"/>
    </row>
    <row r="1708" spans="1:12" ht="18" x14ac:dyDescent="0.35">
      <c r="A1708" s="58"/>
      <c r="B1708" s="39"/>
      <c r="C1708" s="43"/>
      <c r="D1708" s="43"/>
      <c r="E1708" s="117"/>
      <c r="F1708" s="46"/>
      <c r="G1708" s="46"/>
      <c r="H1708" s="44"/>
      <c r="I1708" s="32"/>
      <c r="J1708" s="49" t="s">
        <v>1670</v>
      </c>
      <c r="K1708" s="162" t="s">
        <v>3460</v>
      </c>
      <c r="L1708" s="58"/>
    </row>
    <row r="1709" spans="1:12" ht="18" x14ac:dyDescent="0.35">
      <c r="A1709" s="54">
        <v>39</v>
      </c>
      <c r="B1709" s="37" t="s">
        <v>3557</v>
      </c>
      <c r="C1709" s="37" t="s">
        <v>664</v>
      </c>
      <c r="D1709" s="55" t="s">
        <v>665</v>
      </c>
      <c r="E1709" s="88"/>
      <c r="F1709" s="61">
        <v>500000</v>
      </c>
      <c r="G1709" s="61">
        <v>500000</v>
      </c>
      <c r="H1709" s="13"/>
      <c r="I1709" s="28"/>
      <c r="J1709" s="79" t="s">
        <v>1252</v>
      </c>
      <c r="K1709" s="48" t="s">
        <v>2095</v>
      </c>
      <c r="L1709" s="54" t="s">
        <v>94</v>
      </c>
    </row>
    <row r="1710" spans="1:12" ht="18" x14ac:dyDescent="0.35">
      <c r="A1710" s="37"/>
      <c r="B1710" s="38" t="s">
        <v>3558</v>
      </c>
      <c r="C1710" s="37" t="s">
        <v>666</v>
      </c>
      <c r="D1710" s="89" t="s">
        <v>667</v>
      </c>
      <c r="E1710" s="54"/>
      <c r="F1710" s="54" t="s">
        <v>118</v>
      </c>
      <c r="G1710" s="54" t="s">
        <v>118</v>
      </c>
      <c r="H1710" s="42"/>
      <c r="I1710" s="28"/>
      <c r="J1710" s="49" t="s">
        <v>3133</v>
      </c>
      <c r="K1710" s="47" t="s">
        <v>620</v>
      </c>
      <c r="L1710" s="27"/>
    </row>
    <row r="1711" spans="1:12" ht="18" x14ac:dyDescent="0.35">
      <c r="A1711" s="37"/>
      <c r="B1711" s="38" t="s">
        <v>2112</v>
      </c>
      <c r="C1711" s="37"/>
      <c r="D1711" s="176" t="s">
        <v>668</v>
      </c>
      <c r="E1711" s="42"/>
      <c r="F1711" s="42"/>
      <c r="G1711" s="42"/>
      <c r="H1711" s="42"/>
      <c r="I1711" s="28"/>
      <c r="J1711" s="49" t="s">
        <v>1670</v>
      </c>
      <c r="K1711" s="47" t="s">
        <v>3460</v>
      </c>
      <c r="L1711" s="27"/>
    </row>
    <row r="1712" spans="1:12" ht="18" x14ac:dyDescent="0.35">
      <c r="A1712" s="37"/>
      <c r="B1712" s="38"/>
      <c r="C1712" s="37"/>
      <c r="D1712" s="176" t="s">
        <v>669</v>
      </c>
      <c r="E1712" s="42"/>
      <c r="F1712" s="42"/>
      <c r="G1712" s="42"/>
      <c r="H1712" s="42"/>
      <c r="I1712" s="28"/>
      <c r="J1712" s="941"/>
      <c r="K1712" s="28"/>
      <c r="L1712" s="28"/>
    </row>
    <row r="1713" spans="1:12" ht="18" x14ac:dyDescent="0.35">
      <c r="A1713" s="37"/>
      <c r="B1713" s="38"/>
      <c r="C1713" s="37"/>
      <c r="D1713" s="176" t="s">
        <v>670</v>
      </c>
      <c r="E1713" s="42"/>
      <c r="F1713" s="42"/>
      <c r="G1713" s="42"/>
      <c r="H1713" s="42"/>
      <c r="I1713" s="28"/>
      <c r="J1713" s="936"/>
      <c r="K1713" s="28"/>
      <c r="L1713" s="28"/>
    </row>
    <row r="1714" spans="1:12" ht="18" x14ac:dyDescent="0.35">
      <c r="A1714" s="37"/>
      <c r="B1714" s="38"/>
      <c r="C1714" s="37"/>
      <c r="D1714" s="940" t="s">
        <v>671</v>
      </c>
      <c r="E1714" s="42"/>
      <c r="F1714" s="42"/>
      <c r="G1714" s="42"/>
      <c r="H1714" s="42"/>
      <c r="I1714" s="28"/>
      <c r="J1714" s="936"/>
      <c r="K1714" s="28"/>
      <c r="L1714" s="28"/>
    </row>
    <row r="1715" spans="1:12" ht="18" x14ac:dyDescent="0.35">
      <c r="A1715" s="39"/>
      <c r="B1715" s="43"/>
      <c r="C1715" s="43"/>
      <c r="D1715" s="187" t="s">
        <v>672</v>
      </c>
      <c r="E1715" s="44"/>
      <c r="F1715" s="44"/>
      <c r="G1715" s="44"/>
      <c r="H1715" s="44"/>
      <c r="I1715" s="32"/>
      <c r="J1715" s="920"/>
      <c r="K1715" s="32"/>
      <c r="L1715" s="32"/>
    </row>
    <row r="1716" spans="1:12" ht="18" x14ac:dyDescent="0.35">
      <c r="A1716" s="54">
        <v>40</v>
      </c>
      <c r="B1716" s="37" t="s">
        <v>660</v>
      </c>
      <c r="C1716" s="37" t="s">
        <v>664</v>
      </c>
      <c r="D1716" s="102" t="s">
        <v>2106</v>
      </c>
      <c r="E1716" s="88"/>
      <c r="F1716" s="61">
        <v>200000</v>
      </c>
      <c r="G1716" s="88"/>
      <c r="H1716" s="88">
        <v>200000</v>
      </c>
      <c r="I1716" s="33"/>
      <c r="J1716" s="79" t="s">
        <v>1252</v>
      </c>
      <c r="K1716" s="48" t="s">
        <v>2095</v>
      </c>
      <c r="L1716" s="54" t="s">
        <v>94</v>
      </c>
    </row>
    <row r="1717" spans="1:12" ht="18" x14ac:dyDescent="0.35">
      <c r="A1717" s="37"/>
      <c r="B1717" s="47" t="s">
        <v>673</v>
      </c>
      <c r="C1717" s="37" t="s">
        <v>666</v>
      </c>
      <c r="D1717" s="38" t="s">
        <v>2107</v>
      </c>
      <c r="E1717" s="54"/>
      <c r="F1717" s="142" t="s">
        <v>118</v>
      </c>
      <c r="G1717" s="42"/>
      <c r="H1717" s="54" t="s">
        <v>118</v>
      </c>
      <c r="I1717" s="28"/>
      <c r="J1717" s="49" t="s">
        <v>3133</v>
      </c>
      <c r="K1717" s="47" t="s">
        <v>620</v>
      </c>
      <c r="L1717" s="28"/>
    </row>
    <row r="1718" spans="1:12" ht="18" x14ac:dyDescent="0.35">
      <c r="A1718" s="37"/>
      <c r="B1718" s="38" t="s">
        <v>674</v>
      </c>
      <c r="C1718" s="37"/>
      <c r="D1718" s="55"/>
      <c r="E1718" s="54"/>
      <c r="F1718" s="42"/>
      <c r="G1718" s="42"/>
      <c r="H1718" s="42"/>
      <c r="I1718" s="28"/>
      <c r="J1718" s="49" t="s">
        <v>1670</v>
      </c>
      <c r="K1718" s="47" t="s">
        <v>3460</v>
      </c>
      <c r="L1718" s="28"/>
    </row>
    <row r="1719" spans="1:12" ht="18" x14ac:dyDescent="0.35">
      <c r="A1719" s="39"/>
      <c r="B1719" s="43"/>
      <c r="C1719" s="39"/>
      <c r="D1719" s="59"/>
      <c r="E1719" s="58"/>
      <c r="F1719" s="44"/>
      <c r="G1719" s="44"/>
      <c r="H1719" s="44"/>
      <c r="I1719" s="32"/>
      <c r="J1719" s="927"/>
      <c r="K1719" s="32"/>
      <c r="L1719" s="32"/>
    </row>
    <row r="1720" spans="1:12" ht="21" x14ac:dyDescent="0.4">
      <c r="A1720" s="55"/>
      <c r="B1720" s="55"/>
      <c r="C1720" s="55"/>
      <c r="D1720" s="55"/>
      <c r="E1720" s="470"/>
      <c r="F1720" s="919">
        <v>101</v>
      </c>
      <c r="G1720" s="470"/>
      <c r="H1720" s="470"/>
      <c r="I1720" s="34"/>
      <c r="J1720" s="34"/>
      <c r="K1720" s="34"/>
      <c r="L1720" s="34"/>
    </row>
    <row r="1721" spans="1:12" ht="21" x14ac:dyDescent="0.4">
      <c r="A1721" s="1334" t="s">
        <v>33</v>
      </c>
      <c r="B1721" s="1334"/>
      <c r="C1721" s="1334"/>
      <c r="D1721" s="1334"/>
      <c r="E1721" s="1334"/>
      <c r="F1721" s="1334"/>
      <c r="G1721" s="1334"/>
      <c r="H1721" s="1334"/>
      <c r="I1721" s="1334"/>
      <c r="J1721" s="1334"/>
      <c r="K1721" s="1334"/>
      <c r="L1721" s="1334"/>
    </row>
    <row r="1722" spans="1:12" ht="21" x14ac:dyDescent="0.4">
      <c r="A1722" s="1333" t="s">
        <v>34</v>
      </c>
      <c r="B1722" s="1333"/>
      <c r="C1722" s="1333"/>
      <c r="D1722" s="1333"/>
      <c r="E1722" s="1333"/>
      <c r="F1722" s="1333"/>
      <c r="G1722" s="1333"/>
      <c r="H1722" s="1333"/>
      <c r="I1722" s="1333"/>
      <c r="J1722" s="1333"/>
      <c r="K1722" s="1333"/>
      <c r="L1722" s="1333"/>
    </row>
    <row r="1723" spans="1:12" ht="21" x14ac:dyDescent="0.4">
      <c r="A1723" s="1333" t="s">
        <v>2</v>
      </c>
      <c r="B1723" s="1333"/>
      <c r="C1723" s="1333"/>
      <c r="D1723" s="1333"/>
      <c r="E1723" s="1333"/>
      <c r="F1723" s="1333"/>
      <c r="G1723" s="1333"/>
      <c r="H1723" s="1333"/>
      <c r="I1723" s="1333"/>
      <c r="J1723" s="1333"/>
      <c r="K1723" s="1333"/>
      <c r="L1723" s="1333"/>
    </row>
    <row r="1724" spans="1:12" ht="21" x14ac:dyDescent="0.4">
      <c r="A1724" s="1333" t="s">
        <v>3</v>
      </c>
      <c r="B1724" s="1333"/>
      <c r="C1724" s="1333"/>
      <c r="D1724" s="1333"/>
      <c r="E1724" s="1333"/>
      <c r="F1724" s="1333"/>
      <c r="G1724" s="1333"/>
      <c r="H1724" s="1333"/>
      <c r="I1724" s="1333"/>
      <c r="J1724" s="1333"/>
      <c r="K1724" s="1333"/>
      <c r="L1724" s="1333"/>
    </row>
    <row r="1725" spans="1:12" ht="21" x14ac:dyDescent="0.4">
      <c r="A1725" s="19" t="s">
        <v>35</v>
      </c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</row>
    <row r="1726" spans="1:12" ht="21" x14ac:dyDescent="0.4">
      <c r="A1726" s="19" t="s">
        <v>36</v>
      </c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</row>
    <row r="1727" spans="1:12" ht="21" x14ac:dyDescent="0.4">
      <c r="A1727" s="19"/>
      <c r="B1727" s="19" t="s">
        <v>37</v>
      </c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</row>
    <row r="1728" spans="1:12" ht="21" x14ac:dyDescent="0.4">
      <c r="A1728" s="19"/>
      <c r="B1728" s="19" t="s">
        <v>540</v>
      </c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</row>
    <row r="1729" spans="1:12" ht="18" x14ac:dyDescent="0.35">
      <c r="A1729" s="349" t="s">
        <v>38</v>
      </c>
      <c r="B1729" s="350" t="s">
        <v>7</v>
      </c>
      <c r="C1729" s="350" t="s">
        <v>39</v>
      </c>
      <c r="D1729" s="350" t="s">
        <v>57</v>
      </c>
      <c r="E1729" s="1331" t="s">
        <v>1244</v>
      </c>
      <c r="F1729" s="1332"/>
      <c r="G1729" s="1332"/>
      <c r="H1729" s="1332"/>
      <c r="I1729" s="351"/>
      <c r="J1729" s="352" t="s">
        <v>1245</v>
      </c>
      <c r="K1729" s="353" t="s">
        <v>1246</v>
      </c>
      <c r="L1729" s="350" t="s">
        <v>45</v>
      </c>
    </row>
    <row r="1730" spans="1:12" ht="18" x14ac:dyDescent="0.35">
      <c r="A1730" s="354"/>
      <c r="B1730" s="359"/>
      <c r="C1730" s="356"/>
      <c r="D1730" s="889" t="s">
        <v>1247</v>
      </c>
      <c r="E1730" s="356">
        <v>2561</v>
      </c>
      <c r="F1730" s="356">
        <v>2562</v>
      </c>
      <c r="G1730" s="358">
        <v>2563</v>
      </c>
      <c r="H1730" s="460">
        <v>2564</v>
      </c>
      <c r="I1730" s="460">
        <v>2565</v>
      </c>
      <c r="J1730" s="888" t="s">
        <v>1248</v>
      </c>
      <c r="K1730" s="356" t="s">
        <v>44</v>
      </c>
      <c r="L1730" s="359" t="s">
        <v>46</v>
      </c>
    </row>
    <row r="1731" spans="1:12" ht="18" x14ac:dyDescent="0.35">
      <c r="A1731" s="361"/>
      <c r="B1731" s="360"/>
      <c r="C1731" s="361"/>
      <c r="D1731" s="887"/>
      <c r="E1731" s="362" t="s">
        <v>14</v>
      </c>
      <c r="F1731" s="362" t="s">
        <v>14</v>
      </c>
      <c r="G1731" s="362" t="s">
        <v>14</v>
      </c>
      <c r="H1731" s="362" t="s">
        <v>14</v>
      </c>
      <c r="I1731" s="365" t="s">
        <v>14</v>
      </c>
      <c r="J1731" s="891"/>
      <c r="K1731" s="362"/>
      <c r="L1731" s="890"/>
    </row>
    <row r="1732" spans="1:12" ht="18" x14ac:dyDescent="0.35">
      <c r="A1732" s="54">
        <v>41</v>
      </c>
      <c r="B1732" s="37" t="s">
        <v>541</v>
      </c>
      <c r="C1732" s="37" t="s">
        <v>664</v>
      </c>
      <c r="D1732" s="188" t="s">
        <v>675</v>
      </c>
      <c r="E1732" s="157"/>
      <c r="F1732" s="567">
        <v>200000</v>
      </c>
      <c r="G1732" s="124">
        <v>200000</v>
      </c>
      <c r="H1732" s="124">
        <v>200000</v>
      </c>
      <c r="I1732" s="28"/>
      <c r="J1732" s="79" t="s">
        <v>1252</v>
      </c>
      <c r="K1732" s="48" t="s">
        <v>2095</v>
      </c>
      <c r="L1732" s="54" t="s">
        <v>94</v>
      </c>
    </row>
    <row r="1733" spans="1:12" ht="18" x14ac:dyDescent="0.35">
      <c r="A1733" s="37"/>
      <c r="B1733" s="37" t="s">
        <v>676</v>
      </c>
      <c r="C1733" s="37" t="s">
        <v>666</v>
      </c>
      <c r="D1733" s="188" t="s">
        <v>677</v>
      </c>
      <c r="E1733" s="42"/>
      <c r="F1733" s="42" t="s">
        <v>118</v>
      </c>
      <c r="G1733" s="42" t="s">
        <v>118</v>
      </c>
      <c r="H1733" s="42" t="s">
        <v>118</v>
      </c>
      <c r="I1733" s="28"/>
      <c r="J1733" s="49" t="s">
        <v>3133</v>
      </c>
      <c r="K1733" s="47" t="s">
        <v>620</v>
      </c>
      <c r="L1733" s="28"/>
    </row>
    <row r="1734" spans="1:12" ht="18" x14ac:dyDescent="0.35">
      <c r="A1734" s="37"/>
      <c r="B1734" s="38" t="s">
        <v>678</v>
      </c>
      <c r="C1734" s="37"/>
      <c r="D1734" s="176" t="s">
        <v>679</v>
      </c>
      <c r="E1734" s="42"/>
      <c r="F1734" s="45"/>
      <c r="G1734" s="28"/>
      <c r="H1734" s="28"/>
      <c r="I1734" s="28"/>
      <c r="J1734" s="49" t="s">
        <v>1670</v>
      </c>
      <c r="K1734" s="47" t="s">
        <v>3460</v>
      </c>
      <c r="L1734" s="28"/>
    </row>
    <row r="1735" spans="1:12" ht="18" x14ac:dyDescent="0.35">
      <c r="A1735" s="37"/>
      <c r="B1735" s="38"/>
      <c r="C1735" s="37"/>
      <c r="D1735" s="176" t="s">
        <v>680</v>
      </c>
      <c r="E1735" s="42"/>
      <c r="F1735" s="45"/>
      <c r="G1735" s="28"/>
      <c r="H1735" s="28"/>
      <c r="I1735" s="28"/>
      <c r="J1735" s="941"/>
      <c r="K1735" s="28"/>
      <c r="L1735" s="28"/>
    </row>
    <row r="1736" spans="1:12" ht="18" x14ac:dyDescent="0.35">
      <c r="A1736" s="39"/>
      <c r="B1736" s="43"/>
      <c r="C1736" s="39"/>
      <c r="D1736" s="189" t="s">
        <v>681</v>
      </c>
      <c r="E1736" s="44"/>
      <c r="F1736" s="117"/>
      <c r="G1736" s="32"/>
      <c r="H1736" s="32"/>
      <c r="I1736" s="32"/>
      <c r="J1736" s="920"/>
      <c r="K1736" s="32"/>
      <c r="L1736" s="32"/>
    </row>
    <row r="1737" spans="1:12" ht="18" x14ac:dyDescent="0.35">
      <c r="A1737" s="42">
        <v>42</v>
      </c>
      <c r="B1737" s="37" t="s">
        <v>682</v>
      </c>
      <c r="C1737" s="37" t="s">
        <v>658</v>
      </c>
      <c r="D1737" s="52" t="s">
        <v>683</v>
      </c>
      <c r="E1737" s="127"/>
      <c r="F1737" s="45">
        <v>100000</v>
      </c>
      <c r="G1737" s="28"/>
      <c r="H1737" s="28"/>
      <c r="I1737" s="28"/>
      <c r="J1737" s="79" t="s">
        <v>1252</v>
      </c>
      <c r="K1737" s="48" t="s">
        <v>2095</v>
      </c>
      <c r="L1737" s="54" t="s">
        <v>94</v>
      </c>
    </row>
    <row r="1738" spans="1:12" ht="18" x14ac:dyDescent="0.35">
      <c r="A1738" s="42"/>
      <c r="B1738" s="37" t="s">
        <v>4219</v>
      </c>
      <c r="C1738" s="37" t="s">
        <v>565</v>
      </c>
      <c r="D1738" s="52"/>
      <c r="E1738" s="45"/>
      <c r="F1738" s="45" t="s">
        <v>118</v>
      </c>
      <c r="G1738" s="28"/>
      <c r="H1738" s="28"/>
      <c r="I1738" s="28"/>
      <c r="J1738" s="49" t="s">
        <v>3133</v>
      </c>
      <c r="K1738" s="47" t="s">
        <v>620</v>
      </c>
      <c r="L1738" s="28"/>
    </row>
    <row r="1739" spans="1:12" ht="18" x14ac:dyDescent="0.35">
      <c r="A1739" s="44"/>
      <c r="B1739" s="39" t="s">
        <v>234</v>
      </c>
      <c r="C1739" s="39"/>
      <c r="D1739" s="56"/>
      <c r="E1739" s="117"/>
      <c r="F1739" s="64"/>
      <c r="G1739" s="32"/>
      <c r="H1739" s="32"/>
      <c r="I1739" s="32"/>
      <c r="J1739" s="49" t="s">
        <v>1670</v>
      </c>
      <c r="K1739" s="162" t="s">
        <v>3460</v>
      </c>
      <c r="L1739" s="32"/>
    </row>
    <row r="1740" spans="1:12" ht="18" x14ac:dyDescent="0.35">
      <c r="A1740" s="42">
        <v>43</v>
      </c>
      <c r="B1740" s="37" t="s">
        <v>684</v>
      </c>
      <c r="C1740" s="37" t="s">
        <v>658</v>
      </c>
      <c r="D1740" s="52" t="s">
        <v>685</v>
      </c>
      <c r="E1740" s="127"/>
      <c r="F1740" s="45">
        <v>300000</v>
      </c>
      <c r="G1740" s="28"/>
      <c r="H1740" s="45">
        <v>300000</v>
      </c>
      <c r="I1740" s="28"/>
      <c r="J1740" s="79" t="s">
        <v>1252</v>
      </c>
      <c r="K1740" s="48" t="s">
        <v>2095</v>
      </c>
      <c r="L1740" s="54" t="s">
        <v>94</v>
      </c>
    </row>
    <row r="1741" spans="1:12" ht="18" x14ac:dyDescent="0.35">
      <c r="A1741" s="42"/>
      <c r="B1741" s="37" t="s">
        <v>686</v>
      </c>
      <c r="C1741" s="37" t="s">
        <v>565</v>
      </c>
      <c r="D1741" s="52" t="s">
        <v>683</v>
      </c>
      <c r="E1741" s="45"/>
      <c r="F1741" s="45" t="s">
        <v>118</v>
      </c>
      <c r="G1741" s="28"/>
      <c r="H1741" s="45" t="s">
        <v>118</v>
      </c>
      <c r="I1741" s="28"/>
      <c r="J1741" s="49" t="s">
        <v>3133</v>
      </c>
      <c r="K1741" s="47" t="s">
        <v>620</v>
      </c>
      <c r="L1741" s="28"/>
    </row>
    <row r="1742" spans="1:12" ht="18" x14ac:dyDescent="0.35">
      <c r="A1742" s="165"/>
      <c r="B1742" s="39"/>
      <c r="C1742" s="39"/>
      <c r="D1742" s="161"/>
      <c r="E1742" s="44"/>
      <c r="F1742" s="64"/>
      <c r="G1742" s="32"/>
      <c r="H1742" s="32"/>
      <c r="I1742" s="32"/>
      <c r="J1742" s="49" t="s">
        <v>1670</v>
      </c>
      <c r="K1742" s="162" t="s">
        <v>3460</v>
      </c>
      <c r="L1742" s="32"/>
    </row>
    <row r="1743" spans="1:12" ht="18" x14ac:dyDescent="0.35">
      <c r="A1743" s="42">
        <v>44</v>
      </c>
      <c r="B1743" s="38" t="s">
        <v>687</v>
      </c>
      <c r="C1743" s="37" t="s">
        <v>664</v>
      </c>
      <c r="D1743" s="38" t="s">
        <v>688</v>
      </c>
      <c r="E1743" s="88"/>
      <c r="F1743" s="42"/>
      <c r="G1743" s="88">
        <v>100000</v>
      </c>
      <c r="H1743" s="42"/>
      <c r="I1743" s="107"/>
      <c r="J1743" s="79" t="s">
        <v>1252</v>
      </c>
      <c r="K1743" s="48" t="s">
        <v>2095</v>
      </c>
      <c r="L1743" s="54" t="s">
        <v>94</v>
      </c>
    </row>
    <row r="1744" spans="1:12" ht="18" x14ac:dyDescent="0.35">
      <c r="B1744" s="38" t="s">
        <v>4220</v>
      </c>
      <c r="C1744" s="37" t="s">
        <v>666</v>
      </c>
      <c r="D1744" s="38"/>
      <c r="E1744" s="54"/>
      <c r="F1744" s="42"/>
      <c r="G1744" s="54" t="s">
        <v>118</v>
      </c>
      <c r="H1744" s="42"/>
      <c r="I1744" s="107"/>
      <c r="J1744" s="49" t="s">
        <v>3133</v>
      </c>
      <c r="K1744" s="47" t="s">
        <v>620</v>
      </c>
      <c r="L1744" s="28"/>
    </row>
    <row r="1745" spans="1:12" ht="18" x14ac:dyDescent="0.35">
      <c r="A1745" s="119"/>
      <c r="B1745" s="43"/>
      <c r="C1745" s="43"/>
      <c r="D1745" s="43"/>
      <c r="E1745" s="44"/>
      <c r="F1745" s="44"/>
      <c r="G1745" s="44"/>
      <c r="H1745" s="44"/>
      <c r="I1745" s="121"/>
      <c r="J1745" s="50" t="s">
        <v>1670</v>
      </c>
      <c r="K1745" s="162" t="s">
        <v>3460</v>
      </c>
      <c r="L1745" s="32"/>
    </row>
    <row r="1750" spans="1:12" ht="21" x14ac:dyDescent="0.4">
      <c r="F1750" s="919">
        <v>102</v>
      </c>
    </row>
    <row r="1751" spans="1:12" ht="21" x14ac:dyDescent="0.4">
      <c r="A1751" s="1334" t="s">
        <v>33</v>
      </c>
      <c r="B1751" s="1334"/>
      <c r="C1751" s="1334"/>
      <c r="D1751" s="1334"/>
      <c r="E1751" s="1334"/>
      <c r="F1751" s="1334"/>
      <c r="G1751" s="1334"/>
      <c r="H1751" s="1334"/>
      <c r="I1751" s="1334"/>
      <c r="J1751" s="1334"/>
      <c r="K1751" s="1334"/>
      <c r="L1751" s="1334"/>
    </row>
    <row r="1752" spans="1:12" ht="21" x14ac:dyDescent="0.4">
      <c r="A1752" s="1333" t="s">
        <v>34</v>
      </c>
      <c r="B1752" s="1333"/>
      <c r="C1752" s="1333"/>
      <c r="D1752" s="1333"/>
      <c r="E1752" s="1333"/>
      <c r="F1752" s="1333"/>
      <c r="G1752" s="1333"/>
      <c r="H1752" s="1333"/>
      <c r="I1752" s="1333"/>
      <c r="J1752" s="1333"/>
      <c r="K1752" s="1333"/>
      <c r="L1752" s="1333"/>
    </row>
    <row r="1753" spans="1:12" ht="21" x14ac:dyDescent="0.4">
      <c r="A1753" s="1333" t="s">
        <v>2</v>
      </c>
      <c r="B1753" s="1333"/>
      <c r="C1753" s="1333"/>
      <c r="D1753" s="1333"/>
      <c r="E1753" s="1333"/>
      <c r="F1753" s="1333"/>
      <c r="G1753" s="1333"/>
      <c r="H1753" s="1333"/>
      <c r="I1753" s="1333"/>
      <c r="J1753" s="1333"/>
      <c r="K1753" s="1333"/>
      <c r="L1753" s="1333"/>
    </row>
    <row r="1754" spans="1:12" ht="21" x14ac:dyDescent="0.4">
      <c r="A1754" s="1333" t="s">
        <v>3</v>
      </c>
      <c r="B1754" s="1333"/>
      <c r="C1754" s="1333"/>
      <c r="D1754" s="1333"/>
      <c r="E1754" s="1333"/>
      <c r="F1754" s="1333"/>
      <c r="G1754" s="1333"/>
      <c r="H1754" s="1333"/>
      <c r="I1754" s="1333"/>
      <c r="J1754" s="1333"/>
      <c r="K1754" s="1333"/>
      <c r="L1754" s="1333"/>
    </row>
    <row r="1755" spans="1:12" ht="21" x14ac:dyDescent="0.4">
      <c r="A1755" s="19" t="s">
        <v>35</v>
      </c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</row>
    <row r="1756" spans="1:12" ht="21" x14ac:dyDescent="0.4">
      <c r="A1756" s="19" t="s">
        <v>36</v>
      </c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</row>
    <row r="1757" spans="1:12" ht="21" x14ac:dyDescent="0.4">
      <c r="A1757" s="19"/>
      <c r="B1757" s="19" t="s">
        <v>37</v>
      </c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</row>
    <row r="1758" spans="1:12" ht="21" x14ac:dyDescent="0.4">
      <c r="A1758" s="19"/>
      <c r="B1758" s="19" t="s">
        <v>540</v>
      </c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</row>
    <row r="1759" spans="1:12" ht="18" x14ac:dyDescent="0.35">
      <c r="A1759" s="349" t="s">
        <v>38</v>
      </c>
      <c r="B1759" s="350" t="s">
        <v>7</v>
      </c>
      <c r="C1759" s="350" t="s">
        <v>39</v>
      </c>
      <c r="D1759" s="350" t="s">
        <v>57</v>
      </c>
      <c r="E1759" s="1331" t="s">
        <v>1244</v>
      </c>
      <c r="F1759" s="1332"/>
      <c r="G1759" s="1332"/>
      <c r="H1759" s="1332"/>
      <c r="I1759" s="351"/>
      <c r="J1759" s="352" t="s">
        <v>1245</v>
      </c>
      <c r="K1759" s="353" t="s">
        <v>1246</v>
      </c>
      <c r="L1759" s="350" t="s">
        <v>45</v>
      </c>
    </row>
    <row r="1760" spans="1:12" ht="18" x14ac:dyDescent="0.35">
      <c r="A1760" s="354"/>
      <c r="B1760" s="359"/>
      <c r="C1760" s="356"/>
      <c r="D1760" s="889" t="s">
        <v>1247</v>
      </c>
      <c r="E1760" s="356">
        <v>2561</v>
      </c>
      <c r="F1760" s="356">
        <v>2562</v>
      </c>
      <c r="G1760" s="358">
        <v>2563</v>
      </c>
      <c r="H1760" s="460">
        <v>2564</v>
      </c>
      <c r="I1760" s="460">
        <v>2565</v>
      </c>
      <c r="J1760" s="888" t="s">
        <v>1248</v>
      </c>
      <c r="K1760" s="356" t="s">
        <v>44</v>
      </c>
      <c r="L1760" s="359" t="s">
        <v>46</v>
      </c>
    </row>
    <row r="1761" spans="1:12" ht="18" x14ac:dyDescent="0.35">
      <c r="A1761" s="361"/>
      <c r="B1761" s="360"/>
      <c r="C1761" s="361"/>
      <c r="D1761" s="887"/>
      <c r="E1761" s="362" t="s">
        <v>14</v>
      </c>
      <c r="F1761" s="362" t="s">
        <v>14</v>
      </c>
      <c r="G1761" s="362" t="s">
        <v>14</v>
      </c>
      <c r="H1761" s="362" t="s">
        <v>14</v>
      </c>
      <c r="I1761" s="365" t="s">
        <v>14</v>
      </c>
      <c r="J1761" s="891"/>
      <c r="K1761" s="362"/>
      <c r="L1761" s="890"/>
    </row>
    <row r="1762" spans="1:12" ht="18" x14ac:dyDescent="0.35">
      <c r="A1762" s="54">
        <v>45</v>
      </c>
      <c r="B1762" s="37" t="s">
        <v>562</v>
      </c>
      <c r="C1762" s="55" t="s">
        <v>649</v>
      </c>
      <c r="D1762" s="37" t="s">
        <v>689</v>
      </c>
      <c r="E1762" s="127">
        <v>250000</v>
      </c>
      <c r="F1762" s="54"/>
      <c r="G1762" s="54"/>
      <c r="H1762" s="127">
        <v>250000</v>
      </c>
      <c r="I1762" s="107"/>
      <c r="J1762" s="38" t="s">
        <v>1252</v>
      </c>
      <c r="K1762" s="48" t="s">
        <v>1924</v>
      </c>
      <c r="L1762" s="54" t="s">
        <v>94</v>
      </c>
    </row>
    <row r="1763" spans="1:12" ht="18" x14ac:dyDescent="0.35">
      <c r="A1763" s="54"/>
      <c r="B1763" s="37" t="s">
        <v>690</v>
      </c>
      <c r="C1763" s="55" t="s">
        <v>652</v>
      </c>
      <c r="D1763" s="37" t="s">
        <v>4154</v>
      </c>
      <c r="E1763" s="54" t="s">
        <v>118</v>
      </c>
      <c r="F1763" s="54"/>
      <c r="G1763" s="54"/>
      <c r="H1763" s="54" t="s">
        <v>118</v>
      </c>
      <c r="I1763" s="107"/>
      <c r="J1763" s="38" t="s">
        <v>3129</v>
      </c>
      <c r="K1763" s="48" t="s">
        <v>2109</v>
      </c>
      <c r="L1763" s="37"/>
    </row>
    <row r="1764" spans="1:12" ht="18" x14ac:dyDescent="0.35">
      <c r="A1764" s="58"/>
      <c r="B1764" s="39"/>
      <c r="C1764" s="59"/>
      <c r="D1764" s="43"/>
      <c r="E1764" s="117"/>
      <c r="F1764" s="44"/>
      <c r="G1764" s="44"/>
      <c r="H1764" s="44"/>
      <c r="I1764" s="121"/>
      <c r="J1764" s="39" t="s">
        <v>1670</v>
      </c>
      <c r="K1764" s="183"/>
      <c r="L1764" s="39"/>
    </row>
    <row r="1765" spans="1:12" ht="18" x14ac:dyDescent="0.35">
      <c r="A1765" s="54">
        <v>46</v>
      </c>
      <c r="B1765" s="37" t="s">
        <v>691</v>
      </c>
      <c r="C1765" s="55" t="s">
        <v>649</v>
      </c>
      <c r="D1765" s="38" t="s">
        <v>689</v>
      </c>
      <c r="E1765" s="127">
        <v>250000</v>
      </c>
      <c r="F1765" s="54"/>
      <c r="G1765" s="54"/>
      <c r="H1765" s="127">
        <v>250000</v>
      </c>
      <c r="I1765" s="107"/>
      <c r="J1765" s="38" t="s">
        <v>1252</v>
      </c>
      <c r="K1765" s="48" t="s">
        <v>1924</v>
      </c>
      <c r="L1765" s="54" t="s">
        <v>94</v>
      </c>
    </row>
    <row r="1766" spans="1:12" ht="18" x14ac:dyDescent="0.35">
      <c r="A1766" s="37"/>
      <c r="B1766" s="37" t="s">
        <v>692</v>
      </c>
      <c r="C1766" s="55" t="s">
        <v>652</v>
      </c>
      <c r="D1766" s="38" t="s">
        <v>4190</v>
      </c>
      <c r="E1766" s="54" t="s">
        <v>118</v>
      </c>
      <c r="F1766" s="54"/>
      <c r="G1766" s="54"/>
      <c r="H1766" s="54" t="s">
        <v>118</v>
      </c>
      <c r="I1766" s="107"/>
      <c r="J1766" s="38" t="s">
        <v>3129</v>
      </c>
      <c r="K1766" s="48" t="s">
        <v>2109</v>
      </c>
      <c r="L1766" s="37"/>
    </row>
    <row r="1767" spans="1:12" ht="18" x14ac:dyDescent="0.35">
      <c r="A1767" s="37"/>
      <c r="B1767" s="37" t="s">
        <v>234</v>
      </c>
      <c r="C1767" s="55"/>
      <c r="D1767" s="38"/>
      <c r="E1767" s="54"/>
      <c r="F1767" s="54"/>
      <c r="G1767" s="54"/>
      <c r="H1767" s="42"/>
      <c r="I1767" s="107"/>
      <c r="J1767" s="37" t="s">
        <v>1670</v>
      </c>
      <c r="K1767" s="48"/>
      <c r="L1767" s="37"/>
    </row>
    <row r="1768" spans="1:12" ht="18" x14ac:dyDescent="0.35">
      <c r="A1768" s="39"/>
      <c r="B1768" s="39"/>
      <c r="C1768" s="59"/>
      <c r="D1768" s="43"/>
      <c r="E1768" s="58"/>
      <c r="F1768" s="58"/>
      <c r="G1768" s="58"/>
      <c r="H1768" s="44"/>
      <c r="I1768" s="121"/>
      <c r="J1768" s="927"/>
      <c r="K1768" s="325"/>
      <c r="L1768" s="32"/>
    </row>
    <row r="1769" spans="1:12" ht="18" x14ac:dyDescent="0.35">
      <c r="A1769" s="36">
        <v>47</v>
      </c>
      <c r="B1769" s="130" t="s">
        <v>693</v>
      </c>
      <c r="C1769" s="55" t="s">
        <v>649</v>
      </c>
      <c r="D1769" s="38" t="s">
        <v>694</v>
      </c>
      <c r="E1769" s="54"/>
      <c r="F1769" s="54"/>
      <c r="G1769" s="127">
        <v>250000</v>
      </c>
      <c r="H1769" s="127">
        <v>250000</v>
      </c>
      <c r="I1769" s="127">
        <v>250000</v>
      </c>
      <c r="J1769" s="38" t="s">
        <v>1252</v>
      </c>
      <c r="K1769" s="48" t="s">
        <v>1924</v>
      </c>
      <c r="L1769" s="54" t="s">
        <v>94</v>
      </c>
    </row>
    <row r="1770" spans="1:12" ht="18" x14ac:dyDescent="0.35">
      <c r="A1770" s="37"/>
      <c r="B1770" s="130" t="s">
        <v>695</v>
      </c>
      <c r="C1770" s="55" t="s">
        <v>652</v>
      </c>
      <c r="D1770" s="38"/>
      <c r="E1770" s="42"/>
      <c r="F1770" s="42"/>
      <c r="G1770" s="54" t="s">
        <v>118</v>
      </c>
      <c r="H1770" s="54" t="s">
        <v>118</v>
      </c>
      <c r="I1770" s="54" t="s">
        <v>118</v>
      </c>
      <c r="J1770" s="38" t="s">
        <v>3129</v>
      </c>
      <c r="K1770" s="48" t="s">
        <v>2109</v>
      </c>
      <c r="L1770" s="37"/>
    </row>
    <row r="1771" spans="1:12" ht="18" x14ac:dyDescent="0.35">
      <c r="A1771" s="28"/>
      <c r="B1771" s="34"/>
      <c r="C1771" s="107"/>
      <c r="D1771" s="107"/>
      <c r="E1771" s="107"/>
      <c r="F1771" s="107"/>
      <c r="G1771" s="107"/>
      <c r="H1771" s="107"/>
      <c r="I1771" s="107"/>
      <c r="J1771" s="37" t="s">
        <v>1670</v>
      </c>
      <c r="K1771" s="47"/>
      <c r="L1771" s="37"/>
    </row>
    <row r="1772" spans="1:12" ht="17.399999999999999" x14ac:dyDescent="0.3">
      <c r="A1772" s="32"/>
      <c r="B1772" s="31"/>
      <c r="C1772" s="121"/>
      <c r="D1772" s="121"/>
      <c r="E1772" s="121"/>
      <c r="F1772" s="121"/>
      <c r="G1772" s="121"/>
      <c r="H1772" s="121"/>
      <c r="I1772" s="121"/>
      <c r="J1772" s="927"/>
      <c r="K1772" s="325"/>
      <c r="L1772" s="32"/>
    </row>
    <row r="1773" spans="1:12" ht="18" x14ac:dyDescent="0.35">
      <c r="A1773" s="36">
        <v>48</v>
      </c>
      <c r="B1773" s="130" t="s">
        <v>3177</v>
      </c>
      <c r="C1773" s="55" t="s">
        <v>649</v>
      </c>
      <c r="D1773" s="38" t="s">
        <v>4156</v>
      </c>
      <c r="E1773" s="54"/>
      <c r="F1773" s="54"/>
      <c r="G1773" s="127">
        <v>400000</v>
      </c>
      <c r="H1773" s="127"/>
      <c r="I1773" s="127"/>
      <c r="J1773" s="38" t="s">
        <v>1252</v>
      </c>
      <c r="K1773" s="48" t="s">
        <v>1924</v>
      </c>
      <c r="L1773" s="54" t="s">
        <v>94</v>
      </c>
    </row>
    <row r="1774" spans="1:12" ht="18" x14ac:dyDescent="0.35">
      <c r="A1774" s="37"/>
      <c r="B1774" s="130" t="s">
        <v>3178</v>
      </c>
      <c r="C1774" s="55" t="s">
        <v>652</v>
      </c>
      <c r="D1774" s="38"/>
      <c r="E1774" s="42"/>
      <c r="F1774" s="42"/>
      <c r="G1774" s="54" t="s">
        <v>118</v>
      </c>
      <c r="H1774" s="54"/>
      <c r="I1774" s="54"/>
      <c r="J1774" s="38" t="s">
        <v>3129</v>
      </c>
      <c r="K1774" s="48" t="s">
        <v>2109</v>
      </c>
      <c r="L1774" s="37"/>
    </row>
    <row r="1775" spans="1:12" ht="18" x14ac:dyDescent="0.35">
      <c r="A1775" s="32"/>
      <c r="B1775" s="1114" t="s">
        <v>234</v>
      </c>
      <c r="C1775" s="121"/>
      <c r="D1775" s="121"/>
      <c r="E1775" s="121"/>
      <c r="F1775" s="121"/>
      <c r="G1775" s="121"/>
      <c r="H1775" s="121"/>
      <c r="I1775" s="121"/>
      <c r="J1775" s="39" t="s">
        <v>1670</v>
      </c>
      <c r="K1775" s="43"/>
      <c r="L1775" s="39"/>
    </row>
    <row r="1776" spans="1:12" ht="21" x14ac:dyDescent="0.4">
      <c r="F1776" s="919">
        <v>103</v>
      </c>
    </row>
    <row r="1777" spans="1:12" ht="21" x14ac:dyDescent="0.4">
      <c r="A1777" s="1334" t="s">
        <v>33</v>
      </c>
      <c r="B1777" s="1334"/>
      <c r="C1777" s="1334"/>
      <c r="D1777" s="1334"/>
      <c r="E1777" s="1334"/>
      <c r="F1777" s="1334"/>
      <c r="G1777" s="1334"/>
      <c r="H1777" s="1334"/>
      <c r="I1777" s="1334"/>
      <c r="J1777" s="1334"/>
      <c r="K1777" s="1334"/>
      <c r="L1777" s="1334"/>
    </row>
    <row r="1778" spans="1:12" ht="21" x14ac:dyDescent="0.4">
      <c r="A1778" s="1333" t="s">
        <v>34</v>
      </c>
      <c r="B1778" s="1333"/>
      <c r="C1778" s="1333"/>
      <c r="D1778" s="1333"/>
      <c r="E1778" s="1333"/>
      <c r="F1778" s="1333"/>
      <c r="G1778" s="1333"/>
      <c r="H1778" s="1333"/>
      <c r="I1778" s="1333"/>
      <c r="J1778" s="1333"/>
      <c r="K1778" s="1333"/>
      <c r="L1778" s="1333"/>
    </row>
    <row r="1779" spans="1:12" ht="21" x14ac:dyDescent="0.4">
      <c r="A1779" s="1333" t="s">
        <v>2</v>
      </c>
      <c r="B1779" s="1333"/>
      <c r="C1779" s="1333"/>
      <c r="D1779" s="1333"/>
      <c r="E1779" s="1333"/>
      <c r="F1779" s="1333"/>
      <c r="G1779" s="1333"/>
      <c r="H1779" s="1333"/>
      <c r="I1779" s="1333"/>
      <c r="J1779" s="1333"/>
      <c r="K1779" s="1333"/>
      <c r="L1779" s="1333"/>
    </row>
    <row r="1780" spans="1:12" ht="21" x14ac:dyDescent="0.4">
      <c r="A1780" s="1333" t="s">
        <v>3</v>
      </c>
      <c r="B1780" s="1333"/>
      <c r="C1780" s="1333"/>
      <c r="D1780" s="1333"/>
      <c r="E1780" s="1333"/>
      <c r="F1780" s="1333"/>
      <c r="G1780" s="1333"/>
      <c r="H1780" s="1333"/>
      <c r="I1780" s="1333"/>
      <c r="J1780" s="1333"/>
      <c r="K1780" s="1333"/>
      <c r="L1780" s="1333"/>
    </row>
    <row r="1781" spans="1:12" ht="21" x14ac:dyDescent="0.4">
      <c r="A1781" s="19" t="s">
        <v>35</v>
      </c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</row>
    <row r="1782" spans="1:12" ht="21" x14ac:dyDescent="0.4">
      <c r="A1782" s="19" t="s">
        <v>36</v>
      </c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</row>
    <row r="1783" spans="1:12" ht="21" x14ac:dyDescent="0.4">
      <c r="A1783" s="19"/>
      <c r="B1783" s="19" t="s">
        <v>37</v>
      </c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</row>
    <row r="1784" spans="1:12" ht="21" x14ac:dyDescent="0.4">
      <c r="A1784" s="19"/>
      <c r="B1784" s="19" t="s">
        <v>540</v>
      </c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</row>
    <row r="1785" spans="1:12" ht="18" x14ac:dyDescent="0.35">
      <c r="A1785" s="349" t="s">
        <v>38</v>
      </c>
      <c r="B1785" s="350" t="s">
        <v>7</v>
      </c>
      <c r="C1785" s="350" t="s">
        <v>39</v>
      </c>
      <c r="D1785" s="350" t="s">
        <v>57</v>
      </c>
      <c r="E1785" s="1331" t="s">
        <v>1244</v>
      </c>
      <c r="F1785" s="1332"/>
      <c r="G1785" s="1332"/>
      <c r="H1785" s="1332"/>
      <c r="I1785" s="351"/>
      <c r="J1785" s="352" t="s">
        <v>1245</v>
      </c>
      <c r="K1785" s="353" t="s">
        <v>1246</v>
      </c>
      <c r="L1785" s="350" t="s">
        <v>45</v>
      </c>
    </row>
    <row r="1786" spans="1:12" ht="18" x14ac:dyDescent="0.35">
      <c r="A1786" s="354"/>
      <c r="B1786" s="359"/>
      <c r="C1786" s="356"/>
      <c r="D1786" s="889" t="s">
        <v>1247</v>
      </c>
      <c r="E1786" s="356">
        <v>2561</v>
      </c>
      <c r="F1786" s="356">
        <v>2562</v>
      </c>
      <c r="G1786" s="358">
        <v>2563</v>
      </c>
      <c r="H1786" s="460">
        <v>2564</v>
      </c>
      <c r="I1786" s="460">
        <v>2565</v>
      </c>
      <c r="J1786" s="888" t="s">
        <v>1248</v>
      </c>
      <c r="K1786" s="356" t="s">
        <v>44</v>
      </c>
      <c r="L1786" s="359" t="s">
        <v>46</v>
      </c>
    </row>
    <row r="1787" spans="1:12" ht="18" x14ac:dyDescent="0.35">
      <c r="A1787" s="361"/>
      <c r="B1787" s="360"/>
      <c r="C1787" s="361"/>
      <c r="D1787" s="887"/>
      <c r="E1787" s="362" t="s">
        <v>14</v>
      </c>
      <c r="F1787" s="362" t="s">
        <v>14</v>
      </c>
      <c r="G1787" s="362" t="s">
        <v>14</v>
      </c>
      <c r="H1787" s="362" t="s">
        <v>14</v>
      </c>
      <c r="I1787" s="365" t="s">
        <v>14</v>
      </c>
      <c r="J1787" s="891"/>
      <c r="K1787" s="362"/>
      <c r="L1787" s="890"/>
    </row>
    <row r="1788" spans="1:12" ht="18" x14ac:dyDescent="0.35">
      <c r="A1788" s="42">
        <v>49</v>
      </c>
      <c r="B1788" s="37" t="s">
        <v>3561</v>
      </c>
      <c r="C1788" s="55" t="s">
        <v>658</v>
      </c>
      <c r="D1788" s="52" t="s">
        <v>696</v>
      </c>
      <c r="E1788" s="127">
        <v>300000</v>
      </c>
      <c r="F1788" s="76"/>
      <c r="G1788" s="76"/>
      <c r="H1788" s="174"/>
      <c r="I1788" s="120"/>
      <c r="J1788" s="79" t="s">
        <v>1252</v>
      </c>
      <c r="K1788" s="48" t="s">
        <v>2029</v>
      </c>
      <c r="L1788" s="54" t="s">
        <v>94</v>
      </c>
    </row>
    <row r="1789" spans="1:12" ht="18" x14ac:dyDescent="0.35">
      <c r="A1789" s="42"/>
      <c r="B1789" s="37" t="s">
        <v>3562</v>
      </c>
      <c r="C1789" s="38" t="s">
        <v>565</v>
      </c>
      <c r="D1789" s="52" t="s">
        <v>697</v>
      </c>
      <c r="E1789" s="45" t="s">
        <v>118</v>
      </c>
      <c r="F1789" s="76"/>
      <c r="G1789" s="76"/>
      <c r="H1789" s="174"/>
      <c r="I1789" s="107"/>
      <c r="J1789" s="49" t="s">
        <v>3133</v>
      </c>
      <c r="K1789" s="47" t="s">
        <v>546</v>
      </c>
      <c r="L1789" s="28"/>
    </row>
    <row r="1790" spans="1:12" ht="18" x14ac:dyDescent="0.35">
      <c r="A1790" s="44"/>
      <c r="B1790" s="39"/>
      <c r="C1790" s="59"/>
      <c r="D1790" s="56"/>
      <c r="E1790" s="117"/>
      <c r="F1790" s="64"/>
      <c r="G1790" s="64"/>
      <c r="H1790" s="175"/>
      <c r="I1790" s="121"/>
      <c r="J1790" s="49" t="s">
        <v>1670</v>
      </c>
      <c r="K1790" s="325"/>
      <c r="L1790" s="32"/>
    </row>
    <row r="1791" spans="1:12" ht="18" x14ac:dyDescent="0.35">
      <c r="A1791" s="42">
        <v>50</v>
      </c>
      <c r="B1791" s="37" t="s">
        <v>622</v>
      </c>
      <c r="C1791" s="55" t="s">
        <v>658</v>
      </c>
      <c r="D1791" s="52" t="s">
        <v>291</v>
      </c>
      <c r="E1791" s="45">
        <v>200000</v>
      </c>
      <c r="F1791" s="76"/>
      <c r="G1791" s="76"/>
      <c r="H1791" s="174"/>
      <c r="I1791" s="107"/>
      <c r="J1791" s="79" t="s">
        <v>1252</v>
      </c>
      <c r="K1791" s="48" t="s">
        <v>2029</v>
      </c>
      <c r="L1791" s="54" t="s">
        <v>94</v>
      </c>
    </row>
    <row r="1792" spans="1:12" ht="18" x14ac:dyDescent="0.35">
      <c r="A1792" s="90"/>
      <c r="B1792" s="37" t="s">
        <v>272</v>
      </c>
      <c r="C1792" s="38" t="s">
        <v>565</v>
      </c>
      <c r="D1792" s="52"/>
      <c r="E1792" s="45" t="s">
        <v>118</v>
      </c>
      <c r="F1792" s="76"/>
      <c r="G1792" s="76"/>
      <c r="H1792" s="174"/>
      <c r="I1792" s="107"/>
      <c r="J1792" s="49" t="s">
        <v>3133</v>
      </c>
      <c r="K1792" s="47" t="s">
        <v>546</v>
      </c>
      <c r="L1792" s="28"/>
    </row>
    <row r="1793" spans="1:12" ht="18" x14ac:dyDescent="0.35">
      <c r="A1793" s="165"/>
      <c r="B1793" s="39"/>
      <c r="C1793" s="59"/>
      <c r="D1793" s="56"/>
      <c r="E1793" s="44"/>
      <c r="F1793" s="64"/>
      <c r="G1793" s="64"/>
      <c r="H1793" s="175"/>
      <c r="I1793" s="121"/>
      <c r="J1793" s="49" t="s">
        <v>1670</v>
      </c>
      <c r="K1793" s="325"/>
      <c r="L1793" s="32"/>
    </row>
    <row r="1794" spans="1:12" ht="18" x14ac:dyDescent="0.35">
      <c r="A1794" s="54">
        <v>51</v>
      </c>
      <c r="B1794" s="37" t="s">
        <v>622</v>
      </c>
      <c r="C1794" s="37" t="s">
        <v>658</v>
      </c>
      <c r="D1794" s="47" t="s">
        <v>698</v>
      </c>
      <c r="E1794" s="127">
        <v>368000</v>
      </c>
      <c r="F1794" s="127"/>
      <c r="G1794" s="45"/>
      <c r="H1794" s="42"/>
      <c r="I1794" s="107"/>
      <c r="J1794" s="79" t="s">
        <v>1252</v>
      </c>
      <c r="K1794" s="48" t="s">
        <v>2029</v>
      </c>
      <c r="L1794" s="54" t="s">
        <v>94</v>
      </c>
    </row>
    <row r="1795" spans="1:12" ht="18" x14ac:dyDescent="0.35">
      <c r="A1795" s="54"/>
      <c r="B1795" s="37" t="s">
        <v>699</v>
      </c>
      <c r="C1795" s="37" t="s">
        <v>565</v>
      </c>
      <c r="D1795" s="38"/>
      <c r="E1795" s="54" t="s">
        <v>118</v>
      </c>
      <c r="F1795" s="54"/>
      <c r="G1795" s="42"/>
      <c r="H1795" s="42"/>
      <c r="I1795" s="107"/>
      <c r="J1795" s="49" t="s">
        <v>3133</v>
      </c>
      <c r="K1795" s="47" t="s">
        <v>546</v>
      </c>
      <c r="L1795" s="28"/>
    </row>
    <row r="1796" spans="1:12" ht="18" x14ac:dyDescent="0.35">
      <c r="A1796" s="54"/>
      <c r="B1796" s="37" t="s">
        <v>700</v>
      </c>
      <c r="C1796" s="37"/>
      <c r="D1796" s="38"/>
      <c r="E1796" s="42"/>
      <c r="F1796" s="42"/>
      <c r="G1796" s="42"/>
      <c r="H1796" s="42"/>
      <c r="I1796" s="107"/>
      <c r="J1796" s="49" t="s">
        <v>1670</v>
      </c>
      <c r="K1796" s="323"/>
      <c r="L1796" s="28"/>
    </row>
    <row r="1797" spans="1:12" ht="18" x14ac:dyDescent="0.35">
      <c r="A1797" s="58"/>
      <c r="B1797" s="39"/>
      <c r="C1797" s="87"/>
      <c r="D1797" s="64"/>
      <c r="E1797" s="64"/>
      <c r="F1797" s="64"/>
      <c r="G1797" s="64"/>
      <c r="H1797" s="175"/>
      <c r="I1797" s="121"/>
      <c r="J1797" s="920"/>
      <c r="K1797" s="325"/>
      <c r="L1797" s="32"/>
    </row>
    <row r="1798" spans="1:12" ht="18" x14ac:dyDescent="0.35">
      <c r="A1798" s="54">
        <v>52</v>
      </c>
      <c r="B1798" s="37" t="s">
        <v>701</v>
      </c>
      <c r="C1798" s="55" t="s">
        <v>658</v>
      </c>
      <c r="D1798" s="89" t="s">
        <v>702</v>
      </c>
      <c r="E1798" s="127">
        <v>100000</v>
      </c>
      <c r="F1798" s="42"/>
      <c r="G1798" s="42"/>
      <c r="H1798" s="57"/>
      <c r="I1798" s="107"/>
      <c r="J1798" s="79" t="s">
        <v>1252</v>
      </c>
      <c r="K1798" s="48" t="s">
        <v>2029</v>
      </c>
      <c r="L1798" s="54" t="s">
        <v>94</v>
      </c>
    </row>
    <row r="1799" spans="1:12" ht="18" x14ac:dyDescent="0.35">
      <c r="A1799" s="42"/>
      <c r="B1799" s="38" t="s">
        <v>703</v>
      </c>
      <c r="C1799" s="37" t="s">
        <v>565</v>
      </c>
      <c r="D1799" s="89"/>
      <c r="E1799" s="45" t="s">
        <v>118</v>
      </c>
      <c r="F1799" s="42"/>
      <c r="G1799" s="42"/>
      <c r="H1799" s="57"/>
      <c r="I1799" s="107"/>
      <c r="J1799" s="49" t="s">
        <v>3133</v>
      </c>
      <c r="K1799" s="47" t="s">
        <v>546</v>
      </c>
      <c r="L1799" s="28"/>
    </row>
    <row r="1800" spans="1:12" ht="18" x14ac:dyDescent="0.35">
      <c r="A1800" s="44"/>
      <c r="B1800" s="43"/>
      <c r="C1800" s="43"/>
      <c r="D1800" s="43"/>
      <c r="E1800" s="44"/>
      <c r="F1800" s="44"/>
      <c r="G1800" s="44"/>
      <c r="H1800" s="16"/>
      <c r="I1800" s="121"/>
      <c r="J1800" s="50" t="s">
        <v>1670</v>
      </c>
      <c r="K1800" s="325"/>
      <c r="L1800" s="32"/>
    </row>
    <row r="1801" spans="1:12" ht="18" x14ac:dyDescent="0.35">
      <c r="A1801" s="54">
        <v>53</v>
      </c>
      <c r="B1801" s="37" t="s">
        <v>693</v>
      </c>
      <c r="C1801" s="55" t="s">
        <v>704</v>
      </c>
      <c r="D1801" s="38" t="s">
        <v>307</v>
      </c>
      <c r="E1801" s="127"/>
      <c r="F1801" s="27"/>
      <c r="G1801" s="127">
        <v>150000</v>
      </c>
      <c r="H1801" s="27"/>
      <c r="J1801" s="38" t="s">
        <v>1252</v>
      </c>
      <c r="K1801" s="48" t="s">
        <v>1924</v>
      </c>
      <c r="L1801" s="54" t="s">
        <v>94</v>
      </c>
    </row>
    <row r="1802" spans="1:12" ht="18" x14ac:dyDescent="0.35">
      <c r="A1802" s="37"/>
      <c r="B1802" s="38" t="s">
        <v>705</v>
      </c>
      <c r="C1802" s="38" t="s">
        <v>706</v>
      </c>
      <c r="D1802" s="38"/>
      <c r="E1802" s="54"/>
      <c r="F1802" s="27"/>
      <c r="G1802" s="54" t="s">
        <v>118</v>
      </c>
      <c r="H1802" s="27"/>
      <c r="I1802" s="34"/>
      <c r="J1802" s="38" t="s">
        <v>3129</v>
      </c>
      <c r="K1802" s="48" t="s">
        <v>2109</v>
      </c>
      <c r="L1802" s="37"/>
    </row>
    <row r="1803" spans="1:12" ht="18" x14ac:dyDescent="0.35">
      <c r="A1803" s="39"/>
      <c r="B1803" s="39"/>
      <c r="C1803" s="39"/>
      <c r="D1803" s="43"/>
      <c r="E1803" s="58"/>
      <c r="F1803" s="58"/>
      <c r="G1803" s="58"/>
      <c r="H1803" s="58"/>
      <c r="I1803" s="121"/>
      <c r="J1803" s="39" t="s">
        <v>1670</v>
      </c>
      <c r="K1803" s="325"/>
      <c r="L1803" s="32"/>
    </row>
    <row r="1804" spans="1:12" ht="18" x14ac:dyDescent="0.35">
      <c r="A1804" s="55"/>
      <c r="B1804" s="55"/>
      <c r="C1804" s="55"/>
      <c r="D1804" s="55"/>
      <c r="E1804" s="497"/>
      <c r="F1804" s="497"/>
      <c r="G1804" s="497"/>
      <c r="H1804" s="497"/>
      <c r="I1804" s="34"/>
      <c r="J1804" s="34"/>
      <c r="K1804" s="34"/>
      <c r="L1804" s="34"/>
    </row>
    <row r="1805" spans="1:12" ht="21" x14ac:dyDescent="0.4">
      <c r="A1805" s="55"/>
      <c r="B1805" s="55"/>
      <c r="C1805" s="55"/>
      <c r="D1805" s="55"/>
      <c r="E1805" s="497"/>
      <c r="F1805" s="919">
        <v>104</v>
      </c>
      <c r="G1805" s="497"/>
      <c r="H1805" s="497"/>
      <c r="I1805" s="34"/>
      <c r="J1805" s="34"/>
      <c r="K1805" s="34"/>
      <c r="L1805" s="34"/>
    </row>
    <row r="1806" spans="1:12" ht="21" x14ac:dyDescent="0.4">
      <c r="A1806" s="1334" t="s">
        <v>33</v>
      </c>
      <c r="B1806" s="1334"/>
      <c r="C1806" s="1334"/>
      <c r="D1806" s="1334"/>
      <c r="E1806" s="1334"/>
      <c r="F1806" s="1334"/>
      <c r="G1806" s="1334"/>
      <c r="H1806" s="1334"/>
      <c r="I1806" s="1334"/>
      <c r="J1806" s="1334"/>
      <c r="K1806" s="1334"/>
      <c r="L1806" s="1334"/>
    </row>
    <row r="1807" spans="1:12" ht="21" x14ac:dyDescent="0.4">
      <c r="A1807" s="1333" t="s">
        <v>34</v>
      </c>
      <c r="B1807" s="1333"/>
      <c r="C1807" s="1333"/>
      <c r="D1807" s="1333"/>
      <c r="E1807" s="1333"/>
      <c r="F1807" s="1333"/>
      <c r="G1807" s="1333"/>
      <c r="H1807" s="1333"/>
      <c r="I1807" s="1333"/>
      <c r="J1807" s="1333"/>
      <c r="K1807" s="1333"/>
      <c r="L1807" s="1333"/>
    </row>
    <row r="1808" spans="1:12" ht="21" x14ac:dyDescent="0.4">
      <c r="A1808" s="1333" t="s">
        <v>2</v>
      </c>
      <c r="B1808" s="1333"/>
      <c r="C1808" s="1333"/>
      <c r="D1808" s="1333"/>
      <c r="E1808" s="1333"/>
      <c r="F1808" s="1333"/>
      <c r="G1808" s="1333"/>
      <c r="H1808" s="1333"/>
      <c r="I1808" s="1333"/>
      <c r="J1808" s="1333"/>
      <c r="K1808" s="1333"/>
      <c r="L1808" s="1333"/>
    </row>
    <row r="1809" spans="1:12" ht="21" x14ac:dyDescent="0.4">
      <c r="A1809" s="1333" t="s">
        <v>3</v>
      </c>
      <c r="B1809" s="1333"/>
      <c r="C1809" s="1333"/>
      <c r="D1809" s="1333"/>
      <c r="E1809" s="1333"/>
      <c r="F1809" s="1333"/>
      <c r="G1809" s="1333"/>
      <c r="H1809" s="1333"/>
      <c r="I1809" s="1333"/>
      <c r="J1809" s="1333"/>
      <c r="K1809" s="1333"/>
      <c r="L1809" s="1333"/>
    </row>
    <row r="1810" spans="1:12" ht="21" x14ac:dyDescent="0.4">
      <c r="A1810" s="19" t="s">
        <v>35</v>
      </c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</row>
    <row r="1811" spans="1:12" ht="21" x14ac:dyDescent="0.4">
      <c r="A1811" s="19" t="s">
        <v>36</v>
      </c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</row>
    <row r="1812" spans="1:12" ht="21" x14ac:dyDescent="0.4">
      <c r="A1812" s="19"/>
      <c r="B1812" s="19" t="s">
        <v>37</v>
      </c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</row>
    <row r="1813" spans="1:12" ht="21" x14ac:dyDescent="0.4">
      <c r="A1813" s="19"/>
      <c r="B1813" s="19" t="s">
        <v>540</v>
      </c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</row>
    <row r="1814" spans="1:12" ht="18" x14ac:dyDescent="0.35">
      <c r="A1814" s="349" t="s">
        <v>38</v>
      </c>
      <c r="B1814" s="350" t="s">
        <v>7</v>
      </c>
      <c r="C1814" s="350" t="s">
        <v>39</v>
      </c>
      <c r="D1814" s="350" t="s">
        <v>57</v>
      </c>
      <c r="E1814" s="1331" t="s">
        <v>1244</v>
      </c>
      <c r="F1814" s="1332"/>
      <c r="G1814" s="1332"/>
      <c r="H1814" s="1332"/>
      <c r="I1814" s="351"/>
      <c r="J1814" s="352" t="s">
        <v>1245</v>
      </c>
      <c r="K1814" s="353" t="s">
        <v>1246</v>
      </c>
      <c r="L1814" s="350" t="s">
        <v>45</v>
      </c>
    </row>
    <row r="1815" spans="1:12" ht="18" x14ac:dyDescent="0.35">
      <c r="A1815" s="354"/>
      <c r="B1815" s="359"/>
      <c r="C1815" s="356"/>
      <c r="D1815" s="889" t="s">
        <v>1247</v>
      </c>
      <c r="E1815" s="356">
        <v>2561</v>
      </c>
      <c r="F1815" s="356">
        <v>2562</v>
      </c>
      <c r="G1815" s="358">
        <v>2563</v>
      </c>
      <c r="H1815" s="460">
        <v>2564</v>
      </c>
      <c r="I1815" s="460">
        <v>2565</v>
      </c>
      <c r="J1815" s="888" t="s">
        <v>1248</v>
      </c>
      <c r="K1815" s="356" t="s">
        <v>44</v>
      </c>
      <c r="L1815" s="359" t="s">
        <v>46</v>
      </c>
    </row>
    <row r="1816" spans="1:12" ht="18" x14ac:dyDescent="0.35">
      <c r="A1816" s="361"/>
      <c r="B1816" s="360"/>
      <c r="C1816" s="361"/>
      <c r="D1816" s="887"/>
      <c r="E1816" s="362" t="s">
        <v>14</v>
      </c>
      <c r="F1816" s="362" t="s">
        <v>14</v>
      </c>
      <c r="G1816" s="362" t="s">
        <v>14</v>
      </c>
      <c r="H1816" s="362" t="s">
        <v>14</v>
      </c>
      <c r="I1816" s="365" t="s">
        <v>14</v>
      </c>
      <c r="J1816" s="891"/>
      <c r="K1816" s="362"/>
      <c r="L1816" s="890"/>
    </row>
    <row r="1817" spans="1:12" ht="18" x14ac:dyDescent="0.35">
      <c r="A1817" s="91">
        <v>54</v>
      </c>
      <c r="B1817" s="36" t="s">
        <v>884</v>
      </c>
      <c r="C1817" s="55" t="s">
        <v>649</v>
      </c>
      <c r="D1817" s="40" t="s">
        <v>650</v>
      </c>
      <c r="E1817" s="126">
        <v>300000</v>
      </c>
      <c r="F1817" s="91"/>
      <c r="G1817" s="91"/>
      <c r="H1817" s="91"/>
      <c r="J1817" s="38" t="s">
        <v>1252</v>
      </c>
      <c r="K1817" s="48" t="s">
        <v>1924</v>
      </c>
      <c r="L1817" s="54" t="s">
        <v>94</v>
      </c>
    </row>
    <row r="1818" spans="1:12" ht="18" x14ac:dyDescent="0.35">
      <c r="A1818" s="37"/>
      <c r="B1818" s="38" t="s">
        <v>272</v>
      </c>
      <c r="C1818" s="37" t="s">
        <v>652</v>
      </c>
      <c r="D1818" s="38"/>
      <c r="E1818" s="54" t="s">
        <v>118</v>
      </c>
      <c r="F1818" s="54"/>
      <c r="G1818" s="54"/>
      <c r="H1818" s="54"/>
      <c r="J1818" s="38" t="s">
        <v>3129</v>
      </c>
      <c r="K1818" s="48" t="s">
        <v>2109</v>
      </c>
      <c r="L1818" s="37"/>
    </row>
    <row r="1819" spans="1:12" ht="18" x14ac:dyDescent="0.35">
      <c r="A1819" s="39"/>
      <c r="B1819" s="43"/>
      <c r="C1819" s="39"/>
      <c r="D1819" s="43"/>
      <c r="E1819" s="58"/>
      <c r="F1819" s="58"/>
      <c r="G1819" s="58"/>
      <c r="H1819" s="58"/>
      <c r="I1819" s="121"/>
      <c r="J1819" s="39" t="s">
        <v>1670</v>
      </c>
      <c r="K1819" s="320"/>
      <c r="L1819" s="32"/>
    </row>
    <row r="1820" spans="1:12" ht="18" x14ac:dyDescent="0.35">
      <c r="A1820" s="54">
        <v>55</v>
      </c>
      <c r="B1820" s="37" t="s">
        <v>568</v>
      </c>
      <c r="C1820" s="55" t="s">
        <v>649</v>
      </c>
      <c r="D1820" s="38" t="s">
        <v>4191</v>
      </c>
      <c r="E1820" s="127">
        <v>50000</v>
      </c>
      <c r="F1820" s="27"/>
      <c r="G1820" s="27"/>
      <c r="H1820" s="127"/>
      <c r="J1820" s="38" t="s">
        <v>1252</v>
      </c>
      <c r="K1820" s="48" t="s">
        <v>1924</v>
      </c>
      <c r="L1820" s="54" t="s">
        <v>94</v>
      </c>
    </row>
    <row r="1821" spans="1:12" ht="18" x14ac:dyDescent="0.35">
      <c r="A1821" s="173"/>
      <c r="B1821" s="38" t="s">
        <v>707</v>
      </c>
      <c r="C1821" s="37" t="s">
        <v>652</v>
      </c>
      <c r="D1821" s="38"/>
      <c r="E1821" s="54" t="s">
        <v>118</v>
      </c>
      <c r="F1821" s="27"/>
      <c r="G1821" s="27"/>
      <c r="H1821" s="54"/>
      <c r="J1821" s="38" t="s">
        <v>3129</v>
      </c>
      <c r="K1821" s="48" t="s">
        <v>2109</v>
      </c>
      <c r="L1821" s="37"/>
    </row>
    <row r="1822" spans="1:12" ht="18" x14ac:dyDescent="0.35">
      <c r="A1822" s="173"/>
      <c r="B1822" s="38" t="s">
        <v>272</v>
      </c>
      <c r="C1822" s="38"/>
      <c r="D1822" s="38"/>
      <c r="E1822" s="54"/>
      <c r="F1822" s="27"/>
      <c r="G1822" s="27"/>
      <c r="H1822" s="54"/>
      <c r="J1822" s="37" t="s">
        <v>1670</v>
      </c>
      <c r="K1822" s="321"/>
      <c r="L1822" s="28"/>
    </row>
    <row r="1823" spans="1:12" ht="18" x14ac:dyDescent="0.35">
      <c r="A1823" s="87"/>
      <c r="B1823" s="43"/>
      <c r="C1823" s="43"/>
      <c r="D1823" s="43"/>
      <c r="E1823" s="50"/>
      <c r="F1823" s="50"/>
      <c r="G1823" s="50"/>
      <c r="H1823" s="58"/>
      <c r="I1823" s="121"/>
      <c r="J1823" s="920"/>
      <c r="K1823" s="320"/>
      <c r="L1823" s="32"/>
    </row>
    <row r="1824" spans="1:12" ht="18" x14ac:dyDescent="0.35">
      <c r="A1824" s="51">
        <v>56</v>
      </c>
      <c r="B1824" s="37" t="s">
        <v>562</v>
      </c>
      <c r="C1824" s="38" t="s">
        <v>649</v>
      </c>
      <c r="D1824" s="38" t="s">
        <v>4161</v>
      </c>
      <c r="E1824" s="57"/>
      <c r="F1824" s="258">
        <v>460000</v>
      </c>
      <c r="G1824" s="27"/>
      <c r="H1824" s="27"/>
      <c r="J1824" s="38" t="s">
        <v>1252</v>
      </c>
      <c r="K1824" s="48" t="s">
        <v>1924</v>
      </c>
      <c r="L1824" s="54" t="s">
        <v>94</v>
      </c>
    </row>
    <row r="1825" spans="1:12" ht="18" x14ac:dyDescent="0.35">
      <c r="A1825" s="51"/>
      <c r="B1825" s="37" t="s">
        <v>276</v>
      </c>
      <c r="C1825" s="38" t="s">
        <v>708</v>
      </c>
      <c r="D1825" s="38"/>
      <c r="E1825" s="42"/>
      <c r="F1825" s="42" t="s">
        <v>118</v>
      </c>
      <c r="G1825" s="27"/>
      <c r="H1825" s="27"/>
      <c r="J1825" s="38" t="s">
        <v>3129</v>
      </c>
      <c r="K1825" s="48" t="s">
        <v>2109</v>
      </c>
      <c r="L1825" s="37"/>
    </row>
    <row r="1826" spans="1:12" ht="18" x14ac:dyDescent="0.35">
      <c r="A1826" s="51"/>
      <c r="B1826" s="37"/>
      <c r="C1826" s="38"/>
      <c r="D1826" s="38"/>
      <c r="E1826" s="42"/>
      <c r="F1826" s="42"/>
      <c r="G1826" s="27"/>
      <c r="H1826" s="27"/>
      <c r="J1826" s="38" t="s">
        <v>1670</v>
      </c>
      <c r="K1826" s="37"/>
      <c r="L1826" s="37"/>
    </row>
    <row r="1827" spans="1:12" ht="18" x14ac:dyDescent="0.35">
      <c r="A1827" s="51"/>
      <c r="B1827" s="37"/>
      <c r="C1827" s="38"/>
      <c r="D1827" s="38"/>
      <c r="E1827" s="42"/>
      <c r="F1827" s="42"/>
      <c r="G1827" s="27"/>
      <c r="H1827" s="27"/>
      <c r="J1827" s="47"/>
      <c r="K1827" s="37"/>
      <c r="L1827" s="37"/>
    </row>
    <row r="1828" spans="1:12" ht="18" x14ac:dyDescent="0.35">
      <c r="A1828" s="51"/>
      <c r="B1828" s="37"/>
      <c r="C1828" s="38"/>
      <c r="D1828" s="38"/>
      <c r="E1828" s="42"/>
      <c r="F1828" s="42"/>
      <c r="G1828" s="27"/>
      <c r="H1828" s="27"/>
      <c r="J1828" s="47"/>
      <c r="K1828" s="37"/>
      <c r="L1828" s="37"/>
    </row>
    <row r="1829" spans="1:12" ht="18" x14ac:dyDescent="0.35">
      <c r="A1829" s="51"/>
      <c r="B1829" s="37"/>
      <c r="C1829" s="38"/>
      <c r="D1829" s="38"/>
      <c r="E1829" s="42"/>
      <c r="F1829" s="42"/>
      <c r="G1829" s="27"/>
      <c r="H1829" s="27"/>
      <c r="J1829" s="47"/>
      <c r="K1829" s="37"/>
      <c r="L1829" s="37"/>
    </row>
    <row r="1830" spans="1:12" ht="18" x14ac:dyDescent="0.35">
      <c r="A1830" s="51"/>
      <c r="B1830" s="37"/>
      <c r="C1830" s="38"/>
      <c r="D1830" s="38"/>
      <c r="E1830" s="42"/>
      <c r="F1830" s="42"/>
      <c r="G1830" s="27"/>
      <c r="H1830" s="27"/>
      <c r="J1830" s="47"/>
      <c r="K1830" s="37"/>
      <c r="L1830" s="37"/>
    </row>
    <row r="1831" spans="1:12" ht="18" x14ac:dyDescent="0.35">
      <c r="A1831" s="51"/>
      <c r="B1831" s="37"/>
      <c r="C1831" s="38"/>
      <c r="D1831" s="38"/>
      <c r="E1831" s="42"/>
      <c r="F1831" s="42"/>
      <c r="G1831" s="27"/>
      <c r="H1831" s="27"/>
      <c r="J1831" s="47"/>
      <c r="K1831" s="37"/>
      <c r="L1831" s="37"/>
    </row>
    <row r="1832" spans="1:12" ht="18" x14ac:dyDescent="0.35">
      <c r="A1832" s="51"/>
      <c r="B1832" s="37"/>
      <c r="C1832" s="38"/>
      <c r="D1832" s="38"/>
      <c r="E1832" s="42"/>
      <c r="F1832" s="42"/>
      <c r="G1832" s="27"/>
      <c r="H1832" s="27"/>
      <c r="J1832" s="47"/>
      <c r="K1832" s="37"/>
      <c r="L1832" s="37"/>
    </row>
    <row r="1833" spans="1:12" ht="18" x14ac:dyDescent="0.35">
      <c r="A1833" s="51"/>
      <c r="B1833" s="37"/>
      <c r="C1833" s="38"/>
      <c r="D1833" s="38"/>
      <c r="E1833" s="13"/>
      <c r="F1833" s="50"/>
      <c r="G1833" s="27"/>
      <c r="H1833" s="27"/>
      <c r="I1833" s="107"/>
      <c r="J1833" s="183"/>
      <c r="K1833" s="28"/>
      <c r="L1833" s="32"/>
    </row>
    <row r="1834" spans="1:12" ht="21" x14ac:dyDescent="0.4">
      <c r="A1834" s="471"/>
      <c r="B1834" s="194"/>
      <c r="C1834" s="194"/>
      <c r="D1834" s="194"/>
      <c r="E1834" s="471"/>
      <c r="F1834" s="919">
        <v>105</v>
      </c>
      <c r="G1834" s="205"/>
      <c r="H1834" s="205"/>
      <c r="I1834" s="500"/>
      <c r="J1834" s="500"/>
      <c r="K1834" s="500"/>
      <c r="L1834" s="480"/>
    </row>
    <row r="1835" spans="1:12" ht="21" x14ac:dyDescent="0.4">
      <c r="A1835" s="1334" t="s">
        <v>33</v>
      </c>
      <c r="B1835" s="1334"/>
      <c r="C1835" s="1334"/>
      <c r="D1835" s="1334"/>
      <c r="E1835" s="1334"/>
      <c r="F1835" s="1334"/>
      <c r="G1835" s="1334"/>
      <c r="H1835" s="1334"/>
      <c r="I1835" s="1334"/>
      <c r="J1835" s="1334"/>
      <c r="K1835" s="1334"/>
      <c r="L1835" s="1334"/>
    </row>
    <row r="1836" spans="1:12" ht="21" x14ac:dyDescent="0.4">
      <c r="A1836" s="1333" t="s">
        <v>34</v>
      </c>
      <c r="B1836" s="1333"/>
      <c r="C1836" s="1333"/>
      <c r="D1836" s="1333"/>
      <c r="E1836" s="1333"/>
      <c r="F1836" s="1333"/>
      <c r="G1836" s="1333"/>
      <c r="H1836" s="1333"/>
      <c r="I1836" s="1333"/>
      <c r="J1836" s="1333"/>
      <c r="K1836" s="1333"/>
      <c r="L1836" s="1333"/>
    </row>
    <row r="1837" spans="1:12" ht="21" x14ac:dyDescent="0.4">
      <c r="A1837" s="1333" t="s">
        <v>2</v>
      </c>
      <c r="B1837" s="1333"/>
      <c r="C1837" s="1333"/>
      <c r="D1837" s="1333"/>
      <c r="E1837" s="1333"/>
      <c r="F1837" s="1333"/>
      <c r="G1837" s="1333"/>
      <c r="H1837" s="1333"/>
      <c r="I1837" s="1333"/>
      <c r="J1837" s="1333"/>
      <c r="K1837" s="1333"/>
      <c r="L1837" s="1333"/>
    </row>
    <row r="1838" spans="1:12" ht="21" x14ac:dyDescent="0.4">
      <c r="A1838" s="1333" t="s">
        <v>3</v>
      </c>
      <c r="B1838" s="1333"/>
      <c r="C1838" s="1333"/>
      <c r="D1838" s="1333"/>
      <c r="E1838" s="1333"/>
      <c r="F1838" s="1333"/>
      <c r="G1838" s="1333"/>
      <c r="H1838" s="1333"/>
      <c r="I1838" s="1333"/>
      <c r="J1838" s="1333"/>
      <c r="K1838" s="1333"/>
      <c r="L1838" s="1333"/>
    </row>
    <row r="1839" spans="1:12" ht="21" x14ac:dyDescent="0.4">
      <c r="A1839" s="19" t="s">
        <v>35</v>
      </c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</row>
    <row r="1840" spans="1:12" ht="21" x14ac:dyDescent="0.4">
      <c r="A1840" s="19" t="s">
        <v>36</v>
      </c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</row>
    <row r="1841" spans="1:12" ht="21" x14ac:dyDescent="0.4">
      <c r="A1841" s="19"/>
      <c r="B1841" s="19" t="s">
        <v>37</v>
      </c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</row>
    <row r="1842" spans="1:12" ht="21" x14ac:dyDescent="0.4">
      <c r="A1842" s="19"/>
      <c r="B1842" s="19" t="s">
        <v>540</v>
      </c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</row>
    <row r="1843" spans="1:12" ht="18" x14ac:dyDescent="0.35">
      <c r="A1843" s="349" t="s">
        <v>38</v>
      </c>
      <c r="B1843" s="350" t="s">
        <v>7</v>
      </c>
      <c r="C1843" s="350" t="s">
        <v>39</v>
      </c>
      <c r="D1843" s="350" t="s">
        <v>57</v>
      </c>
      <c r="E1843" s="1331" t="s">
        <v>1244</v>
      </c>
      <c r="F1843" s="1332"/>
      <c r="G1843" s="1332"/>
      <c r="H1843" s="1332"/>
      <c r="I1843" s="351"/>
      <c r="J1843" s="352" t="s">
        <v>1245</v>
      </c>
      <c r="K1843" s="353" t="s">
        <v>1246</v>
      </c>
      <c r="L1843" s="350" t="s">
        <v>45</v>
      </c>
    </row>
    <row r="1844" spans="1:12" ht="18" x14ac:dyDescent="0.35">
      <c r="A1844" s="354"/>
      <c r="B1844" s="359"/>
      <c r="C1844" s="356"/>
      <c r="D1844" s="889" t="s">
        <v>1247</v>
      </c>
      <c r="E1844" s="356">
        <v>2561</v>
      </c>
      <c r="F1844" s="356">
        <v>2562</v>
      </c>
      <c r="G1844" s="358">
        <v>2563</v>
      </c>
      <c r="H1844" s="460">
        <v>2564</v>
      </c>
      <c r="I1844" s="460">
        <v>2565</v>
      </c>
      <c r="J1844" s="888" t="s">
        <v>1248</v>
      </c>
      <c r="K1844" s="356" t="s">
        <v>44</v>
      </c>
      <c r="L1844" s="359" t="s">
        <v>46</v>
      </c>
    </row>
    <row r="1845" spans="1:12" ht="18" x14ac:dyDescent="0.35">
      <c r="A1845" s="361"/>
      <c r="B1845" s="360"/>
      <c r="C1845" s="361"/>
      <c r="D1845" s="887"/>
      <c r="E1845" s="362" t="s">
        <v>14</v>
      </c>
      <c r="F1845" s="362" t="s">
        <v>14</v>
      </c>
      <c r="G1845" s="362" t="s">
        <v>14</v>
      </c>
      <c r="H1845" s="362" t="s">
        <v>14</v>
      </c>
      <c r="I1845" s="365" t="s">
        <v>14</v>
      </c>
      <c r="J1845" s="891"/>
      <c r="K1845" s="362"/>
      <c r="L1845" s="890"/>
    </row>
    <row r="1846" spans="1:12" ht="18" x14ac:dyDescent="0.35">
      <c r="A1846" s="54">
        <v>57</v>
      </c>
      <c r="B1846" s="37" t="s">
        <v>550</v>
      </c>
      <c r="C1846" s="55" t="s">
        <v>658</v>
      </c>
      <c r="D1846" s="47" t="s">
        <v>551</v>
      </c>
      <c r="E1846" s="143">
        <v>1000000</v>
      </c>
      <c r="F1846" s="54"/>
      <c r="G1846" s="143">
        <v>200000</v>
      </c>
      <c r="H1846" s="143">
        <v>200000</v>
      </c>
      <c r="I1846" s="89"/>
      <c r="J1846" s="79" t="s">
        <v>1252</v>
      </c>
      <c r="K1846" s="37" t="s">
        <v>2119</v>
      </c>
      <c r="L1846" s="54" t="s">
        <v>94</v>
      </c>
    </row>
    <row r="1847" spans="1:12" ht="18" x14ac:dyDescent="0.35">
      <c r="A1847" s="54"/>
      <c r="B1847" s="37" t="s">
        <v>710</v>
      </c>
      <c r="C1847" s="38" t="s">
        <v>565</v>
      </c>
      <c r="D1847" s="38" t="s">
        <v>711</v>
      </c>
      <c r="E1847" s="42" t="s">
        <v>118</v>
      </c>
      <c r="F1847" s="54"/>
      <c r="G1847" s="42" t="s">
        <v>118</v>
      </c>
      <c r="H1847" s="42" t="s">
        <v>118</v>
      </c>
      <c r="I1847" s="38"/>
      <c r="J1847" s="49" t="s">
        <v>3133</v>
      </c>
      <c r="K1847" s="38" t="s">
        <v>2120</v>
      </c>
      <c r="L1847" s="54"/>
    </row>
    <row r="1848" spans="1:12" ht="18" x14ac:dyDescent="0.35">
      <c r="A1848" s="54"/>
      <c r="B1848" s="37" t="s">
        <v>712</v>
      </c>
      <c r="C1848" s="38"/>
      <c r="D1848" s="38" t="s">
        <v>713</v>
      </c>
      <c r="E1848" s="42"/>
      <c r="F1848" s="54"/>
      <c r="G1848" s="42"/>
      <c r="H1848" s="42"/>
      <c r="I1848" s="38"/>
      <c r="J1848" s="49" t="s">
        <v>1670</v>
      </c>
      <c r="K1848" s="37"/>
      <c r="L1848" s="54"/>
    </row>
    <row r="1849" spans="1:12" ht="18" x14ac:dyDescent="0.35">
      <c r="A1849" s="54"/>
      <c r="B1849" s="37" t="s">
        <v>714</v>
      </c>
      <c r="C1849" s="38"/>
      <c r="D1849" s="38"/>
      <c r="E1849" s="42"/>
      <c r="F1849" s="54"/>
      <c r="G1849" s="42"/>
      <c r="H1849" s="42"/>
      <c r="I1849" s="38"/>
      <c r="J1849" s="936"/>
      <c r="K1849" s="160"/>
      <c r="L1849" s="54"/>
    </row>
    <row r="1850" spans="1:12" ht="21" x14ac:dyDescent="0.4">
      <c r="A1850" s="58"/>
      <c r="B1850" s="190"/>
      <c r="C1850" s="39"/>
      <c r="D1850" s="43"/>
      <c r="E1850" s="44"/>
      <c r="F1850" s="58"/>
      <c r="G1850" s="44"/>
      <c r="H1850" s="44"/>
      <c r="I1850" s="191"/>
      <c r="J1850" s="927"/>
      <c r="K1850" s="43"/>
      <c r="L1850" s="58"/>
    </row>
    <row r="1851" spans="1:12" ht="18" x14ac:dyDescent="0.35">
      <c r="A1851" s="91">
        <v>58</v>
      </c>
      <c r="B1851" s="38" t="s">
        <v>622</v>
      </c>
      <c r="C1851" s="36" t="s">
        <v>658</v>
      </c>
      <c r="D1851" s="89" t="s">
        <v>715</v>
      </c>
      <c r="E1851" s="127">
        <v>360000</v>
      </c>
      <c r="F1851" s="54"/>
      <c r="G1851" s="42"/>
      <c r="H1851" s="127">
        <v>360000</v>
      </c>
      <c r="I1851" s="193"/>
      <c r="J1851" s="79" t="s">
        <v>1252</v>
      </c>
      <c r="K1851" s="128" t="s">
        <v>2118</v>
      </c>
      <c r="L1851" s="54" t="s">
        <v>94</v>
      </c>
    </row>
    <row r="1852" spans="1:12" ht="18" x14ac:dyDescent="0.35">
      <c r="A1852" s="54"/>
      <c r="B1852" s="38" t="s">
        <v>716</v>
      </c>
      <c r="C1852" s="38" t="s">
        <v>565</v>
      </c>
      <c r="D1852" s="89" t="s">
        <v>717</v>
      </c>
      <c r="E1852" s="42" t="s">
        <v>118</v>
      </c>
      <c r="F1852" s="54"/>
      <c r="G1852" s="42"/>
      <c r="H1852" s="42" t="s">
        <v>118</v>
      </c>
      <c r="I1852" s="38"/>
      <c r="J1852" s="49" t="s">
        <v>3133</v>
      </c>
      <c r="K1852" s="48" t="s">
        <v>2122</v>
      </c>
      <c r="L1852" s="54"/>
    </row>
    <row r="1853" spans="1:12" ht="18" x14ac:dyDescent="0.35">
      <c r="A1853" s="54"/>
      <c r="B1853" s="38"/>
      <c r="C1853" s="38"/>
      <c r="D1853" s="89" t="s">
        <v>718</v>
      </c>
      <c r="E1853" s="42"/>
      <c r="F1853" s="54"/>
      <c r="G1853" s="42"/>
      <c r="H1853" s="42"/>
      <c r="I1853" s="38"/>
      <c r="J1853" s="49" t="s">
        <v>1670</v>
      </c>
      <c r="K1853" s="287" t="s">
        <v>2121</v>
      </c>
      <c r="L1853" s="54"/>
    </row>
    <row r="1854" spans="1:12" ht="18" x14ac:dyDescent="0.35">
      <c r="A1854" s="54"/>
      <c r="B1854" s="38"/>
      <c r="C1854" s="38"/>
      <c r="D1854" s="208" t="s">
        <v>719</v>
      </c>
      <c r="E1854" s="42"/>
      <c r="F1854" s="54"/>
      <c r="G1854" s="42"/>
      <c r="H1854" s="42"/>
      <c r="I1854" s="38"/>
      <c r="J1854" s="941"/>
      <c r="K1854" s="107"/>
      <c r="L1854" s="28"/>
    </row>
    <row r="1855" spans="1:12" ht="18" x14ac:dyDescent="0.35">
      <c r="A1855" s="58"/>
      <c r="B1855" s="43"/>
      <c r="C1855" s="43"/>
      <c r="D1855" s="86" t="s">
        <v>720</v>
      </c>
      <c r="E1855" s="44"/>
      <c r="F1855" s="58"/>
      <c r="G1855" s="44"/>
      <c r="H1855" s="44"/>
      <c r="I1855" s="43"/>
      <c r="J1855" s="927"/>
      <c r="K1855" s="121"/>
      <c r="L1855" s="32"/>
    </row>
    <row r="1856" spans="1:12" ht="18" x14ac:dyDescent="0.35">
      <c r="A1856" s="54">
        <v>59</v>
      </c>
      <c r="B1856" s="37" t="s">
        <v>3738</v>
      </c>
      <c r="C1856" s="55" t="s">
        <v>664</v>
      </c>
      <c r="D1856" s="48" t="s">
        <v>721</v>
      </c>
      <c r="E1856" s="179"/>
      <c r="F1856" s="127">
        <v>600000</v>
      </c>
      <c r="G1856" s="127">
        <v>600000</v>
      </c>
      <c r="H1856" s="127">
        <v>600000</v>
      </c>
      <c r="I1856" s="107"/>
      <c r="J1856" s="79" t="s">
        <v>1252</v>
      </c>
      <c r="K1856" s="48" t="s">
        <v>2123</v>
      </c>
      <c r="L1856" s="54" t="s">
        <v>94</v>
      </c>
    </row>
    <row r="1857" spans="1:12" ht="18" x14ac:dyDescent="0.35">
      <c r="A1857" s="54"/>
      <c r="B1857" s="37" t="s">
        <v>727</v>
      </c>
      <c r="C1857" s="102" t="s">
        <v>722</v>
      </c>
      <c r="D1857" s="47" t="s">
        <v>3135</v>
      </c>
      <c r="E1857" s="54"/>
      <c r="F1857" s="42" t="s">
        <v>118</v>
      </c>
      <c r="G1857" s="42" t="s">
        <v>118</v>
      </c>
      <c r="H1857" s="42" t="s">
        <v>118</v>
      </c>
      <c r="I1857" s="107"/>
      <c r="J1857" s="49" t="s">
        <v>3133</v>
      </c>
      <c r="K1857" s="48" t="s">
        <v>2124</v>
      </c>
      <c r="L1857" s="37"/>
    </row>
    <row r="1858" spans="1:12" ht="18" x14ac:dyDescent="0.35">
      <c r="A1858" s="54"/>
      <c r="B1858" s="37"/>
      <c r="C1858" s="55"/>
      <c r="D1858" s="47" t="s">
        <v>723</v>
      </c>
      <c r="E1858" s="54"/>
      <c r="F1858" s="42"/>
      <c r="G1858" s="42"/>
      <c r="H1858" s="13"/>
      <c r="I1858" s="107"/>
      <c r="J1858" s="49" t="s">
        <v>1670</v>
      </c>
      <c r="K1858" s="107"/>
      <c r="L1858" s="28"/>
    </row>
    <row r="1859" spans="1:12" ht="18" x14ac:dyDescent="0.35">
      <c r="A1859" s="54"/>
      <c r="B1859" s="37"/>
      <c r="C1859" s="55"/>
      <c r="D1859" s="47" t="s">
        <v>724</v>
      </c>
      <c r="E1859" s="54"/>
      <c r="F1859" s="42"/>
      <c r="G1859" s="42"/>
      <c r="H1859" s="13"/>
      <c r="I1859" s="107"/>
      <c r="J1859" s="107"/>
      <c r="K1859" s="107"/>
      <c r="L1859" s="28"/>
    </row>
    <row r="1860" spans="1:12" ht="18" x14ac:dyDescent="0.35">
      <c r="A1860" s="58"/>
      <c r="B1860" s="39"/>
      <c r="C1860" s="59"/>
      <c r="D1860" s="162" t="s">
        <v>3136</v>
      </c>
      <c r="E1860" s="50"/>
      <c r="F1860" s="44"/>
      <c r="G1860" s="44"/>
      <c r="H1860" s="16"/>
      <c r="I1860" s="121"/>
      <c r="J1860" s="121"/>
      <c r="K1860" s="121"/>
      <c r="L1860" s="32"/>
    </row>
    <row r="1861" spans="1:12" ht="18" x14ac:dyDescent="0.35">
      <c r="A1861" s="497"/>
      <c r="B1861" s="55"/>
      <c r="C1861" s="55"/>
      <c r="D1861" s="55"/>
      <c r="E1861" s="95"/>
      <c r="F1861" s="497"/>
      <c r="G1861" s="497"/>
      <c r="H1861" s="557"/>
      <c r="I1861" s="34"/>
      <c r="J1861" s="34"/>
      <c r="K1861" s="34"/>
      <c r="L1861" s="34"/>
    </row>
    <row r="1862" spans="1:12" ht="18" x14ac:dyDescent="0.35">
      <c r="A1862" s="497"/>
      <c r="B1862" s="55"/>
      <c r="C1862" s="55"/>
      <c r="D1862" s="55"/>
      <c r="E1862" s="95"/>
      <c r="F1862" s="497"/>
      <c r="G1862" s="497"/>
      <c r="H1862" s="557"/>
      <c r="I1862" s="34"/>
      <c r="J1862" s="34"/>
      <c r="K1862" s="34"/>
      <c r="L1862" s="34"/>
    </row>
    <row r="1863" spans="1:12" ht="21" x14ac:dyDescent="0.4">
      <c r="A1863" s="497"/>
      <c r="B1863" s="55"/>
      <c r="C1863" s="55"/>
      <c r="D1863" s="55"/>
      <c r="E1863" s="95"/>
      <c r="F1863" s="919">
        <v>106</v>
      </c>
      <c r="G1863" s="497"/>
      <c r="H1863" s="557"/>
      <c r="I1863" s="34"/>
      <c r="J1863" s="34"/>
      <c r="K1863" s="34"/>
      <c r="L1863" s="34"/>
    </row>
    <row r="1864" spans="1:12" ht="21" x14ac:dyDescent="0.4">
      <c r="A1864" s="1334" t="s">
        <v>33</v>
      </c>
      <c r="B1864" s="1334"/>
      <c r="C1864" s="1334"/>
      <c r="D1864" s="1334"/>
      <c r="E1864" s="1334"/>
      <c r="F1864" s="1334"/>
      <c r="G1864" s="1334"/>
      <c r="H1864" s="1334"/>
      <c r="I1864" s="1334"/>
      <c r="J1864" s="1334"/>
      <c r="K1864" s="1334"/>
      <c r="L1864" s="1334"/>
    </row>
    <row r="1865" spans="1:12" ht="21" x14ac:dyDescent="0.4">
      <c r="A1865" s="1333" t="s">
        <v>34</v>
      </c>
      <c r="B1865" s="1333"/>
      <c r="C1865" s="1333"/>
      <c r="D1865" s="1333"/>
      <c r="E1865" s="1333"/>
      <c r="F1865" s="1333"/>
      <c r="G1865" s="1333"/>
      <c r="H1865" s="1333"/>
      <c r="I1865" s="1333"/>
      <c r="J1865" s="1333"/>
      <c r="K1865" s="1333"/>
      <c r="L1865" s="1333"/>
    </row>
    <row r="1866" spans="1:12" ht="21" x14ac:dyDescent="0.4">
      <c r="A1866" s="1333" t="s">
        <v>2</v>
      </c>
      <c r="B1866" s="1333"/>
      <c r="C1866" s="1333"/>
      <c r="D1866" s="1333"/>
      <c r="E1866" s="1333"/>
      <c r="F1866" s="1333"/>
      <c r="G1866" s="1333"/>
      <c r="H1866" s="1333"/>
      <c r="I1866" s="1333"/>
      <c r="J1866" s="1333"/>
      <c r="K1866" s="1333"/>
      <c r="L1866" s="1333"/>
    </row>
    <row r="1867" spans="1:12" ht="21" x14ac:dyDescent="0.4">
      <c r="A1867" s="1333" t="s">
        <v>3</v>
      </c>
      <c r="B1867" s="1333"/>
      <c r="C1867" s="1333"/>
      <c r="D1867" s="1333"/>
      <c r="E1867" s="1333"/>
      <c r="F1867" s="1333"/>
      <c r="G1867" s="1333"/>
      <c r="H1867" s="1333"/>
      <c r="I1867" s="1333"/>
      <c r="J1867" s="1333"/>
      <c r="K1867" s="1333"/>
      <c r="L1867" s="1333"/>
    </row>
    <row r="1868" spans="1:12" ht="21" x14ac:dyDescent="0.4">
      <c r="A1868" s="19" t="s">
        <v>35</v>
      </c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</row>
    <row r="1869" spans="1:12" ht="21" x14ac:dyDescent="0.4">
      <c r="A1869" s="19" t="s">
        <v>36</v>
      </c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</row>
    <row r="1870" spans="1:12" ht="21" x14ac:dyDescent="0.4">
      <c r="A1870" s="19"/>
      <c r="B1870" s="19" t="s">
        <v>37</v>
      </c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</row>
    <row r="1871" spans="1:12" ht="21" x14ac:dyDescent="0.4">
      <c r="A1871" s="19"/>
      <c r="B1871" s="19" t="s">
        <v>540</v>
      </c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</row>
    <row r="1872" spans="1:12" ht="18" x14ac:dyDescent="0.35">
      <c r="A1872" s="349" t="s">
        <v>38</v>
      </c>
      <c r="B1872" s="350" t="s">
        <v>7</v>
      </c>
      <c r="C1872" s="350" t="s">
        <v>39</v>
      </c>
      <c r="D1872" s="350" t="s">
        <v>57</v>
      </c>
      <c r="E1872" s="1331" t="s">
        <v>1244</v>
      </c>
      <c r="F1872" s="1332"/>
      <c r="G1872" s="1332"/>
      <c r="H1872" s="1332"/>
      <c r="I1872" s="351"/>
      <c r="J1872" s="352" t="s">
        <v>1245</v>
      </c>
      <c r="K1872" s="353" t="s">
        <v>1246</v>
      </c>
      <c r="L1872" s="350" t="s">
        <v>45</v>
      </c>
    </row>
    <row r="1873" spans="1:12" ht="18" x14ac:dyDescent="0.35">
      <c r="A1873" s="354"/>
      <c r="B1873" s="359"/>
      <c r="C1873" s="356"/>
      <c r="D1873" s="889" t="s">
        <v>1247</v>
      </c>
      <c r="E1873" s="356">
        <v>2561</v>
      </c>
      <c r="F1873" s="356">
        <v>2562</v>
      </c>
      <c r="G1873" s="358">
        <v>2563</v>
      </c>
      <c r="H1873" s="460">
        <v>2564</v>
      </c>
      <c r="I1873" s="460">
        <v>2565</v>
      </c>
      <c r="J1873" s="888" t="s">
        <v>1248</v>
      </c>
      <c r="K1873" s="356" t="s">
        <v>44</v>
      </c>
      <c r="L1873" s="359" t="s">
        <v>46</v>
      </c>
    </row>
    <row r="1874" spans="1:12" ht="18" x14ac:dyDescent="0.35">
      <c r="A1874" s="361"/>
      <c r="B1874" s="360"/>
      <c r="C1874" s="361"/>
      <c r="D1874" s="887"/>
      <c r="E1874" s="362" t="s">
        <v>14</v>
      </c>
      <c r="F1874" s="362" t="s">
        <v>14</v>
      </c>
      <c r="G1874" s="362" t="s">
        <v>14</v>
      </c>
      <c r="H1874" s="362" t="s">
        <v>14</v>
      </c>
      <c r="I1874" s="365" t="s">
        <v>14</v>
      </c>
      <c r="J1874" s="891"/>
      <c r="K1874" s="362"/>
      <c r="L1874" s="890"/>
    </row>
    <row r="1875" spans="1:12" ht="18" x14ac:dyDescent="0.35">
      <c r="A1875" s="54">
        <v>60</v>
      </c>
      <c r="B1875" s="37" t="s">
        <v>725</v>
      </c>
      <c r="C1875" s="55" t="s">
        <v>664</v>
      </c>
      <c r="D1875" s="48" t="s">
        <v>726</v>
      </c>
      <c r="E1875" s="179"/>
      <c r="F1875" s="127">
        <v>600000</v>
      </c>
      <c r="G1875" s="127">
        <v>600000</v>
      </c>
      <c r="H1875" s="127">
        <v>600000</v>
      </c>
      <c r="I1875" s="107"/>
      <c r="J1875" s="79" t="s">
        <v>1252</v>
      </c>
      <c r="K1875" s="48" t="s">
        <v>2123</v>
      </c>
      <c r="L1875" s="54" t="s">
        <v>94</v>
      </c>
    </row>
    <row r="1876" spans="1:12" ht="18" x14ac:dyDescent="0.35">
      <c r="A1876" s="54"/>
      <c r="B1876" s="37" t="s">
        <v>727</v>
      </c>
      <c r="C1876" s="55" t="s">
        <v>722</v>
      </c>
      <c r="D1876" s="38" t="s">
        <v>728</v>
      </c>
      <c r="E1876" s="179"/>
      <c r="F1876" s="45" t="s">
        <v>118</v>
      </c>
      <c r="G1876" s="45" t="s">
        <v>118</v>
      </c>
      <c r="H1876" s="45" t="s">
        <v>118</v>
      </c>
      <c r="I1876" s="107"/>
      <c r="J1876" s="49" t="s">
        <v>3133</v>
      </c>
      <c r="K1876" s="48" t="s">
        <v>2124</v>
      </c>
      <c r="L1876" s="54"/>
    </row>
    <row r="1877" spans="1:12" ht="18" x14ac:dyDescent="0.35">
      <c r="A1877" s="58"/>
      <c r="B1877" s="39"/>
      <c r="C1877" s="59"/>
      <c r="D1877" s="43"/>
      <c r="E1877" s="58"/>
      <c r="F1877" s="44"/>
      <c r="G1877" s="44"/>
      <c r="H1877" s="16"/>
      <c r="I1877" s="121"/>
      <c r="J1877" s="49" t="s">
        <v>1670</v>
      </c>
      <c r="K1877" s="121"/>
      <c r="L1877" s="32"/>
    </row>
    <row r="1878" spans="1:12" ht="18" x14ac:dyDescent="0.35">
      <c r="A1878" s="54">
        <v>61</v>
      </c>
      <c r="B1878" s="38" t="s">
        <v>729</v>
      </c>
      <c r="C1878" s="47" t="s">
        <v>730</v>
      </c>
      <c r="D1878" s="38" t="s">
        <v>731</v>
      </c>
      <c r="E1878" s="942">
        <v>30000000</v>
      </c>
      <c r="F1878" s="49"/>
      <c r="G1878" s="942">
        <v>30000000</v>
      </c>
      <c r="H1878" s="569">
        <v>30000000</v>
      </c>
      <c r="I1878" s="107"/>
      <c r="J1878" s="79" t="s">
        <v>1252</v>
      </c>
      <c r="K1878" s="37" t="s">
        <v>2166</v>
      </c>
      <c r="L1878" s="54" t="s">
        <v>94</v>
      </c>
    </row>
    <row r="1879" spans="1:12" ht="18" x14ac:dyDescent="0.35">
      <c r="A1879" s="54"/>
      <c r="B1879" s="38" t="s">
        <v>732</v>
      </c>
      <c r="C1879" s="47" t="s">
        <v>733</v>
      </c>
      <c r="D1879" s="38" t="s">
        <v>734</v>
      </c>
      <c r="E1879" s="42" t="s">
        <v>735</v>
      </c>
      <c r="F1879" s="49"/>
      <c r="G1879" s="42" t="s">
        <v>735</v>
      </c>
      <c r="H1879" s="42" t="s">
        <v>735</v>
      </c>
      <c r="I1879" s="107"/>
      <c r="J1879" s="49" t="s">
        <v>3133</v>
      </c>
      <c r="K1879" s="48" t="s">
        <v>3564</v>
      </c>
      <c r="L1879" s="54"/>
    </row>
    <row r="1880" spans="1:12" ht="18" x14ac:dyDescent="0.35">
      <c r="A1880" s="54"/>
      <c r="B1880" s="38" t="s">
        <v>736</v>
      </c>
      <c r="C1880" s="47" t="s">
        <v>737</v>
      </c>
      <c r="D1880" s="38" t="s">
        <v>738</v>
      </c>
      <c r="E1880" s="42" t="s">
        <v>739</v>
      </c>
      <c r="F1880" s="49"/>
      <c r="G1880" s="42" t="s">
        <v>739</v>
      </c>
      <c r="H1880" s="42" t="s">
        <v>739</v>
      </c>
      <c r="I1880" s="107"/>
      <c r="J1880" s="49" t="s">
        <v>1670</v>
      </c>
      <c r="K1880" s="37" t="s">
        <v>3566</v>
      </c>
      <c r="L1880" s="27"/>
    </row>
    <row r="1881" spans="1:12" ht="18" x14ac:dyDescent="0.35">
      <c r="A1881" s="58"/>
      <c r="B1881" s="43"/>
      <c r="C1881" s="162" t="s">
        <v>740</v>
      </c>
      <c r="D1881" s="43" t="s">
        <v>4192</v>
      </c>
      <c r="E1881" s="58" t="s">
        <v>741</v>
      </c>
      <c r="F1881" s="117"/>
      <c r="G1881" s="58" t="s">
        <v>741</v>
      </c>
      <c r="H1881" s="58" t="s">
        <v>741</v>
      </c>
      <c r="I1881" s="121"/>
      <c r="J1881" s="927"/>
      <c r="K1881" s="39" t="s">
        <v>3565</v>
      </c>
      <c r="L1881" s="32"/>
    </row>
    <row r="1882" spans="1:12" ht="18" x14ac:dyDescent="0.35">
      <c r="A1882" s="54">
        <v>62</v>
      </c>
      <c r="B1882" s="38" t="s">
        <v>2127</v>
      </c>
      <c r="C1882" s="36" t="s">
        <v>2129</v>
      </c>
      <c r="D1882" s="38" t="s">
        <v>2131</v>
      </c>
      <c r="E1882" s="42"/>
      <c r="F1882" s="45"/>
      <c r="G1882" s="88">
        <v>400000</v>
      </c>
      <c r="H1882" s="42"/>
      <c r="I1882" s="107"/>
      <c r="J1882" s="79" t="s">
        <v>1252</v>
      </c>
      <c r="K1882" s="48" t="s">
        <v>2123</v>
      </c>
      <c r="L1882" s="54" t="s">
        <v>94</v>
      </c>
    </row>
    <row r="1883" spans="1:12" ht="18" x14ac:dyDescent="0.35">
      <c r="A1883" s="54"/>
      <c r="B1883" s="38" t="s">
        <v>2128</v>
      </c>
      <c r="C1883" s="37" t="s">
        <v>2130</v>
      </c>
      <c r="D1883" s="38" t="s">
        <v>2132</v>
      </c>
      <c r="E1883" s="42"/>
      <c r="F1883" s="45"/>
      <c r="G1883" s="42" t="s">
        <v>118</v>
      </c>
      <c r="H1883" s="42"/>
      <c r="I1883" s="107"/>
      <c r="J1883" s="49" t="s">
        <v>3133</v>
      </c>
      <c r="K1883" s="48" t="s">
        <v>2124</v>
      </c>
      <c r="L1883" s="28"/>
    </row>
    <row r="1884" spans="1:12" ht="18" x14ac:dyDescent="0.35">
      <c r="A1884" s="58"/>
      <c r="B1884" s="43"/>
      <c r="C1884" s="39"/>
      <c r="D1884" s="43"/>
      <c r="E1884" s="44"/>
      <c r="F1884" s="117"/>
      <c r="G1884" s="44"/>
      <c r="H1884" s="44"/>
      <c r="I1884" s="121"/>
      <c r="J1884" s="50" t="s">
        <v>1670</v>
      </c>
      <c r="K1884" s="121"/>
      <c r="L1884" s="32"/>
    </row>
    <row r="1885" spans="1:12" ht="18" x14ac:dyDescent="0.35">
      <c r="A1885" s="54">
        <v>63</v>
      </c>
      <c r="B1885" s="37" t="s">
        <v>742</v>
      </c>
      <c r="C1885" s="55" t="s">
        <v>649</v>
      </c>
      <c r="D1885" s="38" t="s">
        <v>743</v>
      </c>
      <c r="E1885" s="38"/>
      <c r="F1885" s="42"/>
      <c r="G1885" s="45">
        <v>150000</v>
      </c>
      <c r="H1885" s="45">
        <v>150000</v>
      </c>
      <c r="I1885" s="28"/>
      <c r="J1885" s="38" t="s">
        <v>1252</v>
      </c>
      <c r="K1885" s="37" t="s">
        <v>2267</v>
      </c>
      <c r="L1885" s="54" t="s">
        <v>94</v>
      </c>
    </row>
    <row r="1886" spans="1:12" ht="18" x14ac:dyDescent="0.35">
      <c r="A1886" s="54"/>
      <c r="B1886" s="37" t="s">
        <v>744</v>
      </c>
      <c r="C1886" s="37" t="s">
        <v>652</v>
      </c>
      <c r="D1886" s="38" t="s">
        <v>4155</v>
      </c>
      <c r="E1886" s="38"/>
      <c r="F1886" s="42"/>
      <c r="G1886" s="42" t="s">
        <v>118</v>
      </c>
      <c r="H1886" s="42" t="s">
        <v>118</v>
      </c>
      <c r="I1886" s="107"/>
      <c r="J1886" s="38" t="s">
        <v>3129</v>
      </c>
      <c r="K1886" s="38" t="s">
        <v>3567</v>
      </c>
      <c r="L1886" s="37"/>
    </row>
    <row r="1887" spans="1:12" ht="18" x14ac:dyDescent="0.35">
      <c r="A1887" s="54"/>
      <c r="B1887" s="37" t="s">
        <v>727</v>
      </c>
      <c r="C1887" s="55"/>
      <c r="D1887" s="38"/>
      <c r="E1887" s="38"/>
      <c r="F1887" s="42"/>
      <c r="G1887" s="42"/>
      <c r="H1887" s="42"/>
      <c r="I1887" s="107"/>
      <c r="J1887" s="37" t="s">
        <v>1670</v>
      </c>
      <c r="K1887" s="49" t="s">
        <v>3568</v>
      </c>
      <c r="L1887" s="28"/>
    </row>
    <row r="1888" spans="1:12" ht="18" x14ac:dyDescent="0.35">
      <c r="A1888" s="58"/>
      <c r="B1888" s="39"/>
      <c r="C1888" s="59"/>
      <c r="D1888" s="43"/>
      <c r="E1888" s="39"/>
      <c r="F1888" s="44"/>
      <c r="G1888" s="44"/>
      <c r="H1888" s="44"/>
      <c r="I1888" s="121"/>
      <c r="J1888" s="927"/>
      <c r="K1888" s="121"/>
      <c r="L1888" s="32"/>
    </row>
    <row r="1889" spans="1:12" ht="18" x14ac:dyDescent="0.35">
      <c r="A1889" s="74">
        <v>64</v>
      </c>
      <c r="B1889" s="40" t="s">
        <v>653</v>
      </c>
      <c r="C1889" s="40" t="s">
        <v>649</v>
      </c>
      <c r="D1889" s="40" t="s">
        <v>727</v>
      </c>
      <c r="E1889" s="148">
        <v>50000</v>
      </c>
      <c r="F1889" s="148">
        <v>50000</v>
      </c>
      <c r="G1889" s="148">
        <v>50000</v>
      </c>
      <c r="H1889" s="106"/>
      <c r="I1889" s="107"/>
      <c r="J1889" s="38" t="s">
        <v>1252</v>
      </c>
      <c r="K1889" s="49" t="s">
        <v>2126</v>
      </c>
      <c r="L1889" s="54" t="s">
        <v>94</v>
      </c>
    </row>
    <row r="1890" spans="1:12" ht="18" x14ac:dyDescent="0.35">
      <c r="A1890" s="42"/>
      <c r="B1890" s="38" t="s">
        <v>2125</v>
      </c>
      <c r="C1890" s="38" t="s">
        <v>708</v>
      </c>
      <c r="D1890" s="38"/>
      <c r="E1890" s="54" t="s">
        <v>118</v>
      </c>
      <c r="F1890" s="54" t="s">
        <v>118</v>
      </c>
      <c r="G1890" s="54" t="s">
        <v>118</v>
      </c>
      <c r="H1890" s="49"/>
      <c r="I1890" s="107"/>
      <c r="J1890" s="38" t="s">
        <v>3129</v>
      </c>
      <c r="K1890" s="47" t="s">
        <v>3563</v>
      </c>
      <c r="L1890" s="28"/>
    </row>
    <row r="1891" spans="1:12" ht="18" x14ac:dyDescent="0.35">
      <c r="A1891" s="44"/>
      <c r="B1891" s="43"/>
      <c r="C1891" s="86"/>
      <c r="D1891" s="43"/>
      <c r="E1891" s="44"/>
      <c r="F1891" s="117"/>
      <c r="G1891" s="117"/>
      <c r="H1891" s="46"/>
      <c r="I1891" s="121"/>
      <c r="J1891" s="39" t="s">
        <v>1670</v>
      </c>
      <c r="K1891" s="50" t="s">
        <v>67</v>
      </c>
      <c r="L1891" s="32"/>
    </row>
    <row r="1892" spans="1:12" ht="21" x14ac:dyDescent="0.4">
      <c r="A1892" s="497"/>
      <c r="B1892" s="55"/>
      <c r="C1892" s="176"/>
      <c r="D1892" s="55"/>
      <c r="E1892" s="497"/>
      <c r="F1892" s="919">
        <v>107</v>
      </c>
      <c r="G1892" s="101"/>
      <c r="H1892" s="95"/>
      <c r="I1892" s="34"/>
      <c r="J1892" s="34"/>
      <c r="K1892" s="34"/>
      <c r="L1892" s="34"/>
    </row>
    <row r="1893" spans="1:12" ht="21" x14ac:dyDescent="0.4">
      <c r="A1893" s="1334" t="s">
        <v>33</v>
      </c>
      <c r="B1893" s="1334"/>
      <c r="C1893" s="1334"/>
      <c r="D1893" s="1334"/>
      <c r="E1893" s="1334"/>
      <c r="F1893" s="1334"/>
      <c r="G1893" s="1334"/>
      <c r="H1893" s="1334"/>
      <c r="I1893" s="1334"/>
      <c r="J1893" s="1334"/>
      <c r="K1893" s="1334"/>
      <c r="L1893" s="1334"/>
    </row>
    <row r="1894" spans="1:12" ht="21" x14ac:dyDescent="0.4">
      <c r="A1894" s="1333" t="s">
        <v>34</v>
      </c>
      <c r="B1894" s="1333"/>
      <c r="C1894" s="1333"/>
      <c r="D1894" s="1333"/>
      <c r="E1894" s="1333"/>
      <c r="F1894" s="1333"/>
      <c r="G1894" s="1333"/>
      <c r="H1894" s="1333"/>
      <c r="I1894" s="1333"/>
      <c r="J1894" s="1333"/>
      <c r="K1894" s="1333"/>
      <c r="L1894" s="1333"/>
    </row>
    <row r="1895" spans="1:12" ht="21" x14ac:dyDescent="0.4">
      <c r="A1895" s="1333" t="s">
        <v>2</v>
      </c>
      <c r="B1895" s="1333"/>
      <c r="C1895" s="1333"/>
      <c r="D1895" s="1333"/>
      <c r="E1895" s="1333"/>
      <c r="F1895" s="1333"/>
      <c r="G1895" s="1333"/>
      <c r="H1895" s="1333"/>
      <c r="I1895" s="1333"/>
      <c r="J1895" s="1333"/>
      <c r="K1895" s="1333"/>
      <c r="L1895" s="1333"/>
    </row>
    <row r="1896" spans="1:12" ht="21" x14ac:dyDescent="0.4">
      <c r="A1896" s="1333" t="s">
        <v>3</v>
      </c>
      <c r="B1896" s="1333"/>
      <c r="C1896" s="1333"/>
      <c r="D1896" s="1333"/>
      <c r="E1896" s="1333"/>
      <c r="F1896" s="1333"/>
      <c r="G1896" s="1333"/>
      <c r="H1896" s="1333"/>
      <c r="I1896" s="1333"/>
      <c r="J1896" s="1333"/>
      <c r="K1896" s="1333"/>
      <c r="L1896" s="1333"/>
    </row>
    <row r="1897" spans="1:12" ht="21" x14ac:dyDescent="0.4">
      <c r="A1897" s="19" t="s">
        <v>35</v>
      </c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</row>
    <row r="1898" spans="1:12" ht="21" x14ac:dyDescent="0.4">
      <c r="A1898" s="19" t="s">
        <v>36</v>
      </c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</row>
    <row r="1899" spans="1:12" ht="21" x14ac:dyDescent="0.4">
      <c r="A1899" s="19"/>
      <c r="B1899" s="19" t="s">
        <v>37</v>
      </c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</row>
    <row r="1900" spans="1:12" ht="21" x14ac:dyDescent="0.4">
      <c r="A1900" s="19"/>
      <c r="B1900" s="19" t="s">
        <v>540</v>
      </c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</row>
    <row r="1901" spans="1:12" ht="18" x14ac:dyDescent="0.35">
      <c r="A1901" s="349" t="s">
        <v>38</v>
      </c>
      <c r="B1901" s="350" t="s">
        <v>7</v>
      </c>
      <c r="C1901" s="350" t="s">
        <v>39</v>
      </c>
      <c r="D1901" s="350" t="s">
        <v>57</v>
      </c>
      <c r="E1901" s="1331" t="s">
        <v>1244</v>
      </c>
      <c r="F1901" s="1332"/>
      <c r="G1901" s="1332"/>
      <c r="H1901" s="1332"/>
      <c r="I1901" s="351"/>
      <c r="J1901" s="352" t="s">
        <v>1245</v>
      </c>
      <c r="K1901" s="353" t="s">
        <v>1246</v>
      </c>
      <c r="L1901" s="350" t="s">
        <v>45</v>
      </c>
    </row>
    <row r="1902" spans="1:12" ht="18" x14ac:dyDescent="0.35">
      <c r="A1902" s="354"/>
      <c r="B1902" s="359"/>
      <c r="C1902" s="356"/>
      <c r="D1902" s="889" t="s">
        <v>1247</v>
      </c>
      <c r="E1902" s="356">
        <v>2561</v>
      </c>
      <c r="F1902" s="356">
        <v>2562</v>
      </c>
      <c r="G1902" s="358">
        <v>2563</v>
      </c>
      <c r="H1902" s="460">
        <v>2564</v>
      </c>
      <c r="I1902" s="460">
        <v>2565</v>
      </c>
      <c r="J1902" s="888" t="s">
        <v>1248</v>
      </c>
      <c r="K1902" s="356" t="s">
        <v>44</v>
      </c>
      <c r="L1902" s="359" t="s">
        <v>46</v>
      </c>
    </row>
    <row r="1903" spans="1:12" ht="18" x14ac:dyDescent="0.35">
      <c r="A1903" s="361"/>
      <c r="B1903" s="360"/>
      <c r="C1903" s="361"/>
      <c r="D1903" s="887"/>
      <c r="E1903" s="362" t="s">
        <v>14</v>
      </c>
      <c r="F1903" s="362" t="s">
        <v>14</v>
      </c>
      <c r="G1903" s="362" t="s">
        <v>14</v>
      </c>
      <c r="H1903" s="362" t="s">
        <v>14</v>
      </c>
      <c r="I1903" s="365" t="s">
        <v>14</v>
      </c>
      <c r="J1903" s="891"/>
      <c r="K1903" s="362"/>
      <c r="L1903" s="890"/>
    </row>
    <row r="1904" spans="1:12" ht="18" x14ac:dyDescent="0.35">
      <c r="A1904" s="54">
        <v>65</v>
      </c>
      <c r="B1904" s="37" t="s">
        <v>2135</v>
      </c>
      <c r="C1904" s="38" t="s">
        <v>746</v>
      </c>
      <c r="D1904" s="47" t="s">
        <v>2138</v>
      </c>
      <c r="E1904" s="45">
        <v>100000</v>
      </c>
      <c r="F1904" s="127"/>
      <c r="G1904" s="45">
        <v>100000</v>
      </c>
      <c r="H1904" s="57"/>
      <c r="I1904" s="107"/>
      <c r="J1904" s="79" t="s">
        <v>1252</v>
      </c>
      <c r="K1904" s="48" t="s">
        <v>2092</v>
      </c>
      <c r="L1904" s="54" t="s">
        <v>94</v>
      </c>
    </row>
    <row r="1905" spans="1:12" ht="18" x14ac:dyDescent="0.35">
      <c r="A1905" s="54"/>
      <c r="B1905" s="37" t="s">
        <v>2136</v>
      </c>
      <c r="C1905" s="130" t="s">
        <v>749</v>
      </c>
      <c r="D1905" s="38" t="s">
        <v>2139</v>
      </c>
      <c r="E1905" s="54" t="s">
        <v>118</v>
      </c>
      <c r="F1905" s="42"/>
      <c r="G1905" s="54" t="s">
        <v>118</v>
      </c>
      <c r="H1905" s="13"/>
      <c r="I1905" s="107"/>
      <c r="J1905" s="49" t="s">
        <v>3133</v>
      </c>
      <c r="K1905" s="48" t="s">
        <v>2133</v>
      </c>
      <c r="L1905" s="37"/>
    </row>
    <row r="1906" spans="1:12" ht="18" x14ac:dyDescent="0.35">
      <c r="A1906" s="54"/>
      <c r="B1906" s="37" t="s">
        <v>2137</v>
      </c>
      <c r="C1906" s="130"/>
      <c r="D1906" s="38"/>
      <c r="E1906" s="54"/>
      <c r="F1906" s="42"/>
      <c r="G1906" s="42"/>
      <c r="H1906" s="13"/>
      <c r="I1906" s="107"/>
      <c r="J1906" s="27" t="s">
        <v>1670</v>
      </c>
      <c r="K1906" s="48" t="s">
        <v>546</v>
      </c>
      <c r="L1906" s="37"/>
    </row>
    <row r="1907" spans="1:12" ht="18" x14ac:dyDescent="0.35">
      <c r="A1907" s="58"/>
      <c r="B1907" s="39"/>
      <c r="C1907" s="104"/>
      <c r="D1907" s="43"/>
      <c r="E1907" s="58"/>
      <c r="F1907" s="44"/>
      <c r="G1907" s="44"/>
      <c r="H1907" s="16"/>
      <c r="I1907" s="121"/>
      <c r="J1907" s="927"/>
      <c r="K1907" s="183"/>
      <c r="L1907" s="39"/>
    </row>
    <row r="1908" spans="1:12" ht="18" x14ac:dyDescent="0.35">
      <c r="A1908" s="54">
        <v>66</v>
      </c>
      <c r="B1908" s="37" t="s">
        <v>745</v>
      </c>
      <c r="C1908" s="38" t="s">
        <v>746</v>
      </c>
      <c r="D1908" s="38" t="s">
        <v>747</v>
      </c>
      <c r="E1908" s="45">
        <v>250000</v>
      </c>
      <c r="F1908" s="127"/>
      <c r="G1908" s="45">
        <v>250000</v>
      </c>
      <c r="H1908" s="57"/>
      <c r="I1908" s="107"/>
      <c r="J1908" s="79" t="s">
        <v>1252</v>
      </c>
      <c r="K1908" s="48" t="s">
        <v>2092</v>
      </c>
      <c r="L1908" s="54" t="s">
        <v>94</v>
      </c>
    </row>
    <row r="1909" spans="1:12" ht="18" x14ac:dyDescent="0.35">
      <c r="A1909" s="54"/>
      <c r="B1909" s="37" t="s">
        <v>748</v>
      </c>
      <c r="C1909" s="130" t="s">
        <v>749</v>
      </c>
      <c r="D1909" s="38" t="s">
        <v>4193</v>
      </c>
      <c r="E1909" s="54" t="s">
        <v>118</v>
      </c>
      <c r="F1909" s="42"/>
      <c r="G1909" s="54" t="s">
        <v>118</v>
      </c>
      <c r="H1909" s="13"/>
      <c r="I1909" s="107"/>
      <c r="J1909" s="49" t="s">
        <v>3133</v>
      </c>
      <c r="K1909" s="48" t="s">
        <v>2133</v>
      </c>
      <c r="L1909" s="37"/>
    </row>
    <row r="1910" spans="1:12" ht="18" x14ac:dyDescent="0.35">
      <c r="A1910" s="58"/>
      <c r="B1910" s="39"/>
      <c r="C1910" s="104"/>
      <c r="D1910" s="43"/>
      <c r="E1910" s="58"/>
      <c r="F1910" s="44"/>
      <c r="G1910" s="44"/>
      <c r="H1910" s="16"/>
      <c r="I1910" s="121"/>
      <c r="J1910" s="50" t="s">
        <v>1670</v>
      </c>
      <c r="K1910" s="183" t="s">
        <v>546</v>
      </c>
      <c r="L1910" s="39"/>
    </row>
    <row r="1911" spans="1:12" ht="18" x14ac:dyDescent="0.35">
      <c r="A1911" s="51">
        <v>67</v>
      </c>
      <c r="B1911" s="37" t="s">
        <v>750</v>
      </c>
      <c r="C1911" s="55" t="s">
        <v>563</v>
      </c>
      <c r="D1911" s="37" t="s">
        <v>645</v>
      </c>
      <c r="E1911" s="127">
        <v>140000</v>
      </c>
      <c r="F1911" s="49"/>
      <c r="G1911" s="127">
        <v>140000</v>
      </c>
      <c r="H1911" s="45"/>
      <c r="I1911" s="107"/>
      <c r="J1911" s="38" t="s">
        <v>1252</v>
      </c>
      <c r="K1911" s="47" t="s">
        <v>2134</v>
      </c>
      <c r="L1911" s="54" t="s">
        <v>94</v>
      </c>
    </row>
    <row r="1912" spans="1:12" ht="18" x14ac:dyDescent="0.35">
      <c r="A1912" s="27"/>
      <c r="B1912" s="37" t="s">
        <v>751</v>
      </c>
      <c r="C1912" s="55" t="s">
        <v>662</v>
      </c>
      <c r="D1912" s="37" t="s">
        <v>4169</v>
      </c>
      <c r="E1912" s="54" t="s">
        <v>118</v>
      </c>
      <c r="F1912" s="49"/>
      <c r="G1912" s="54" t="s">
        <v>118</v>
      </c>
      <c r="H1912" s="42"/>
      <c r="I1912" s="107"/>
      <c r="J1912" s="38" t="s">
        <v>3129</v>
      </c>
      <c r="K1912" s="47" t="s">
        <v>1312</v>
      </c>
      <c r="L1912" s="37"/>
    </row>
    <row r="1913" spans="1:12" ht="18" x14ac:dyDescent="0.35">
      <c r="A1913" s="46"/>
      <c r="B1913" s="39"/>
      <c r="C1913" s="39"/>
      <c r="D1913" s="39"/>
      <c r="E1913" s="105"/>
      <c r="F1913" s="46"/>
      <c r="G1913" s="46"/>
      <c r="H1913" s="44"/>
      <c r="I1913" s="121"/>
      <c r="J1913" s="39" t="s">
        <v>1670</v>
      </c>
      <c r="K1913" s="325"/>
      <c r="L1913" s="32"/>
    </row>
    <row r="1914" spans="1:12" ht="18" x14ac:dyDescent="0.35">
      <c r="A1914" s="74">
        <v>68</v>
      </c>
      <c r="B1914" s="40" t="s">
        <v>568</v>
      </c>
      <c r="C1914" s="36" t="s">
        <v>603</v>
      </c>
      <c r="D1914" s="40" t="s">
        <v>752</v>
      </c>
      <c r="E1914" s="148">
        <v>25000</v>
      </c>
      <c r="F1914" s="74"/>
      <c r="G1914" s="74">
        <v>25000</v>
      </c>
      <c r="H1914" s="135"/>
      <c r="I1914" s="107"/>
      <c r="J1914" s="38" t="s">
        <v>1252</v>
      </c>
      <c r="K1914" s="80" t="s">
        <v>2126</v>
      </c>
      <c r="L1914" s="54" t="s">
        <v>94</v>
      </c>
    </row>
    <row r="1915" spans="1:12" ht="18" x14ac:dyDescent="0.35">
      <c r="A1915" s="42"/>
      <c r="B1915" s="38" t="s">
        <v>753</v>
      </c>
      <c r="C1915" s="37" t="s">
        <v>708</v>
      </c>
      <c r="D1915" s="38"/>
      <c r="E1915" s="42" t="s">
        <v>118</v>
      </c>
      <c r="F1915" s="42"/>
      <c r="G1915" s="42" t="s">
        <v>118</v>
      </c>
      <c r="H1915" s="13"/>
      <c r="I1915" s="107"/>
      <c r="J1915" s="38" t="s">
        <v>3129</v>
      </c>
      <c r="K1915" s="47" t="s">
        <v>3563</v>
      </c>
      <c r="L1915" s="28"/>
    </row>
    <row r="1916" spans="1:12" ht="18" x14ac:dyDescent="0.35">
      <c r="A1916" s="42"/>
      <c r="B1916" s="38"/>
      <c r="C1916" s="38"/>
      <c r="D1916" s="38"/>
      <c r="E1916" s="42"/>
      <c r="F1916" s="42"/>
      <c r="G1916" s="42"/>
      <c r="H1916" s="13"/>
      <c r="I1916" s="107"/>
      <c r="J1916" s="38" t="s">
        <v>1670</v>
      </c>
      <c r="K1916" s="47" t="s">
        <v>67</v>
      </c>
      <c r="L1916" s="28"/>
    </row>
    <row r="1917" spans="1:12" ht="18" x14ac:dyDescent="0.35">
      <c r="A1917" s="58"/>
      <c r="B1917" s="43"/>
      <c r="C1917" s="43"/>
      <c r="D1917" s="43"/>
      <c r="E1917" s="58"/>
      <c r="F1917" s="58"/>
      <c r="G1917" s="44"/>
      <c r="H1917" s="17"/>
      <c r="I1917" s="121"/>
      <c r="J1917" s="183"/>
      <c r="K1917" s="183"/>
      <c r="L1917" s="32"/>
    </row>
    <row r="1918" spans="1:12" ht="18" x14ac:dyDescent="0.35">
      <c r="A1918" s="607"/>
      <c r="B1918" s="55"/>
      <c r="C1918" s="55"/>
      <c r="D1918" s="55"/>
      <c r="E1918" s="497"/>
      <c r="F1918" s="497"/>
      <c r="G1918" s="497"/>
      <c r="H1918" s="557"/>
      <c r="I1918" s="34"/>
      <c r="J1918" s="34"/>
      <c r="K1918" s="34"/>
      <c r="L1918" s="34"/>
    </row>
    <row r="1919" spans="1:12" ht="18" x14ac:dyDescent="0.35">
      <c r="A1919" s="607"/>
      <c r="B1919" s="55"/>
      <c r="C1919" s="55"/>
      <c r="D1919" s="55"/>
      <c r="E1919" s="497"/>
      <c r="F1919" s="497"/>
      <c r="G1919" s="497"/>
      <c r="H1919" s="557"/>
      <c r="I1919" s="34"/>
      <c r="J1919" s="34"/>
      <c r="K1919" s="34"/>
      <c r="L1919" s="34"/>
    </row>
    <row r="1920" spans="1:12" ht="21" x14ac:dyDescent="0.4">
      <c r="A1920" s="607"/>
      <c r="B1920" s="55"/>
      <c r="C1920" s="55"/>
      <c r="D1920" s="55"/>
      <c r="E1920" s="497"/>
      <c r="F1920" s="919">
        <v>108</v>
      </c>
      <c r="G1920" s="497"/>
      <c r="H1920" s="557"/>
      <c r="I1920" s="34"/>
      <c r="J1920" s="34"/>
      <c r="K1920" s="34"/>
      <c r="L1920" s="34"/>
    </row>
    <row r="1921" spans="1:12" ht="21" x14ac:dyDescent="0.4">
      <c r="A1921" s="607"/>
      <c r="B1921" s="55"/>
      <c r="C1921" s="55"/>
      <c r="D1921" s="55"/>
      <c r="E1921" s="497"/>
      <c r="F1921" s="919"/>
      <c r="G1921" s="497"/>
      <c r="H1921" s="557"/>
      <c r="I1921" s="34"/>
      <c r="J1921" s="34"/>
      <c r="K1921" s="34"/>
      <c r="L1921" s="34"/>
    </row>
    <row r="1922" spans="1:12" ht="21" x14ac:dyDescent="0.4">
      <c r="A1922" s="1334" t="s">
        <v>33</v>
      </c>
      <c r="B1922" s="1334"/>
      <c r="C1922" s="1334"/>
      <c r="D1922" s="1334"/>
      <c r="E1922" s="1334"/>
      <c r="F1922" s="1334"/>
      <c r="G1922" s="1334"/>
      <c r="H1922" s="1334"/>
      <c r="I1922" s="1334"/>
      <c r="J1922" s="1334"/>
      <c r="K1922" s="1334"/>
      <c r="L1922" s="1334"/>
    </row>
    <row r="1923" spans="1:12" ht="21" x14ac:dyDescent="0.4">
      <c r="A1923" s="1333" t="s">
        <v>34</v>
      </c>
      <c r="B1923" s="1333"/>
      <c r="C1923" s="1333"/>
      <c r="D1923" s="1333"/>
      <c r="E1923" s="1333"/>
      <c r="F1923" s="1333"/>
      <c r="G1923" s="1333"/>
      <c r="H1923" s="1333"/>
      <c r="I1923" s="1333"/>
      <c r="J1923" s="1333"/>
      <c r="K1923" s="1333"/>
      <c r="L1923" s="1333"/>
    </row>
    <row r="1924" spans="1:12" ht="21" x14ac:dyDescent="0.4">
      <c r="A1924" s="1333" t="s">
        <v>2</v>
      </c>
      <c r="B1924" s="1333"/>
      <c r="C1924" s="1333"/>
      <c r="D1924" s="1333"/>
      <c r="E1924" s="1333"/>
      <c r="F1924" s="1333"/>
      <c r="G1924" s="1333"/>
      <c r="H1924" s="1333"/>
      <c r="I1924" s="1333"/>
      <c r="J1924" s="1333"/>
      <c r="K1924" s="1333"/>
      <c r="L1924" s="1333"/>
    </row>
    <row r="1925" spans="1:12" ht="21" x14ac:dyDescent="0.4">
      <c r="A1925" s="1333" t="s">
        <v>3</v>
      </c>
      <c r="B1925" s="1333"/>
      <c r="C1925" s="1333"/>
      <c r="D1925" s="1333"/>
      <c r="E1925" s="1333"/>
      <c r="F1925" s="1333"/>
      <c r="G1925" s="1333"/>
      <c r="H1925" s="1333"/>
      <c r="I1925" s="1333"/>
      <c r="J1925" s="1333"/>
      <c r="K1925" s="1333"/>
      <c r="L1925" s="1333"/>
    </row>
    <row r="1926" spans="1:12" ht="21" x14ac:dyDescent="0.4">
      <c r="A1926" s="19" t="s">
        <v>35</v>
      </c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</row>
    <row r="1927" spans="1:12" ht="21" x14ac:dyDescent="0.4">
      <c r="A1927" s="19" t="s">
        <v>36</v>
      </c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</row>
    <row r="1928" spans="1:12" ht="21" x14ac:dyDescent="0.4">
      <c r="A1928" s="19"/>
      <c r="B1928" s="19" t="s">
        <v>37</v>
      </c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</row>
    <row r="1929" spans="1:12" ht="21" x14ac:dyDescent="0.4">
      <c r="A1929" s="19"/>
      <c r="B1929" s="19" t="s">
        <v>540</v>
      </c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</row>
    <row r="1930" spans="1:12" ht="18" x14ac:dyDescent="0.35">
      <c r="A1930" s="349" t="s">
        <v>38</v>
      </c>
      <c r="B1930" s="350" t="s">
        <v>7</v>
      </c>
      <c r="C1930" s="350" t="s">
        <v>39</v>
      </c>
      <c r="D1930" s="350" t="s">
        <v>57</v>
      </c>
      <c r="E1930" s="1331" t="s">
        <v>1244</v>
      </c>
      <c r="F1930" s="1332"/>
      <c r="G1930" s="1332"/>
      <c r="H1930" s="1332"/>
      <c r="I1930" s="351"/>
      <c r="J1930" s="352" t="s">
        <v>1245</v>
      </c>
      <c r="K1930" s="353" t="s">
        <v>1246</v>
      </c>
      <c r="L1930" s="350" t="s">
        <v>45</v>
      </c>
    </row>
    <row r="1931" spans="1:12" ht="18" x14ac:dyDescent="0.35">
      <c r="A1931" s="354"/>
      <c r="B1931" s="359"/>
      <c r="C1931" s="356"/>
      <c r="D1931" s="889" t="s">
        <v>1247</v>
      </c>
      <c r="E1931" s="356">
        <v>2561</v>
      </c>
      <c r="F1931" s="356">
        <v>2562</v>
      </c>
      <c r="G1931" s="358">
        <v>2563</v>
      </c>
      <c r="H1931" s="460">
        <v>2564</v>
      </c>
      <c r="I1931" s="460">
        <v>2565</v>
      </c>
      <c r="J1931" s="888" t="s">
        <v>1248</v>
      </c>
      <c r="K1931" s="356" t="s">
        <v>44</v>
      </c>
      <c r="L1931" s="359" t="s">
        <v>46</v>
      </c>
    </row>
    <row r="1932" spans="1:12" ht="18" x14ac:dyDescent="0.35">
      <c r="A1932" s="361"/>
      <c r="B1932" s="360"/>
      <c r="C1932" s="361"/>
      <c r="D1932" s="887"/>
      <c r="E1932" s="362" t="s">
        <v>14</v>
      </c>
      <c r="F1932" s="362" t="s">
        <v>14</v>
      </c>
      <c r="G1932" s="362" t="s">
        <v>14</v>
      </c>
      <c r="H1932" s="362" t="s">
        <v>14</v>
      </c>
      <c r="I1932" s="365" t="s">
        <v>14</v>
      </c>
      <c r="J1932" s="891"/>
      <c r="K1932" s="362"/>
      <c r="L1932" s="890"/>
    </row>
    <row r="1933" spans="1:12" ht="18" x14ac:dyDescent="0.35">
      <c r="A1933" s="54">
        <v>69</v>
      </c>
      <c r="B1933" s="37" t="s">
        <v>754</v>
      </c>
      <c r="C1933" s="130" t="s">
        <v>746</v>
      </c>
      <c r="D1933" s="55" t="s">
        <v>755</v>
      </c>
      <c r="E1933" s="143">
        <v>1400000</v>
      </c>
      <c r="F1933" s="143">
        <v>1400000</v>
      </c>
      <c r="G1933" s="143">
        <v>1400000</v>
      </c>
      <c r="H1933" s="45">
        <v>1400000</v>
      </c>
      <c r="I1933" s="33"/>
      <c r="J1933" s="254" t="s">
        <v>1252</v>
      </c>
      <c r="K1933" s="48" t="s">
        <v>2092</v>
      </c>
      <c r="L1933" s="54" t="s">
        <v>94</v>
      </c>
    </row>
    <row r="1934" spans="1:12" ht="18" x14ac:dyDescent="0.35">
      <c r="A1934" s="54"/>
      <c r="B1934" s="37" t="s">
        <v>321</v>
      </c>
      <c r="C1934" s="130" t="s">
        <v>749</v>
      </c>
      <c r="D1934" s="55" t="s">
        <v>717</v>
      </c>
      <c r="E1934" s="54" t="s">
        <v>118</v>
      </c>
      <c r="F1934" s="54" t="s">
        <v>118</v>
      </c>
      <c r="G1934" s="54" t="s">
        <v>118</v>
      </c>
      <c r="H1934" s="42" t="s">
        <v>118</v>
      </c>
      <c r="I1934" s="28"/>
      <c r="J1934" s="80" t="s">
        <v>3133</v>
      </c>
      <c r="K1934" s="48" t="s">
        <v>2133</v>
      </c>
      <c r="L1934" s="54"/>
    </row>
    <row r="1935" spans="1:12" ht="18" x14ac:dyDescent="0.35">
      <c r="A1935" s="58"/>
      <c r="B1935" s="43"/>
      <c r="C1935" s="39"/>
      <c r="D1935" s="43"/>
      <c r="E1935" s="44"/>
      <c r="F1935" s="44"/>
      <c r="G1935" s="44"/>
      <c r="H1935" s="44"/>
      <c r="I1935" s="32"/>
      <c r="J1935" s="226" t="s">
        <v>1670</v>
      </c>
      <c r="K1935" s="159" t="s">
        <v>546</v>
      </c>
      <c r="L1935" s="58"/>
    </row>
    <row r="1936" spans="1:12" ht="18" x14ac:dyDescent="0.35">
      <c r="A1936" s="54">
        <v>70</v>
      </c>
      <c r="B1936" s="37" t="s">
        <v>756</v>
      </c>
      <c r="C1936" s="37" t="s">
        <v>664</v>
      </c>
      <c r="D1936" s="55" t="s">
        <v>757</v>
      </c>
      <c r="E1936" s="143">
        <v>3000000</v>
      </c>
      <c r="F1936" s="127"/>
      <c r="G1936" s="143">
        <v>3000000</v>
      </c>
      <c r="H1936" s="13"/>
      <c r="I1936" s="28"/>
      <c r="J1936" s="254" t="s">
        <v>1252</v>
      </c>
      <c r="K1936" s="48" t="s">
        <v>2092</v>
      </c>
      <c r="L1936" s="54" t="s">
        <v>94</v>
      </c>
    </row>
    <row r="1937" spans="1:12" ht="18" x14ac:dyDescent="0.35">
      <c r="A1937" s="54"/>
      <c r="B1937" s="38" t="s">
        <v>758</v>
      </c>
      <c r="C1937" s="38" t="s">
        <v>565</v>
      </c>
      <c r="D1937" s="38" t="s">
        <v>4194</v>
      </c>
      <c r="E1937" s="145" t="s">
        <v>3569</v>
      </c>
      <c r="F1937" s="127"/>
      <c r="G1937" s="145" t="s">
        <v>329</v>
      </c>
      <c r="H1937" s="13"/>
      <c r="I1937" s="28"/>
      <c r="J1937" s="80" t="s">
        <v>3133</v>
      </c>
      <c r="K1937" s="48" t="s">
        <v>2133</v>
      </c>
      <c r="L1937" s="54"/>
    </row>
    <row r="1938" spans="1:12" ht="18" x14ac:dyDescent="0.35">
      <c r="A1938" s="54"/>
      <c r="B1938" s="38" t="s">
        <v>759</v>
      </c>
      <c r="C1938" s="38"/>
      <c r="D1938" s="37"/>
      <c r="E1938" s="42" t="s">
        <v>3570</v>
      </c>
      <c r="F1938" s="45"/>
      <c r="G1938" s="45" t="s">
        <v>3571</v>
      </c>
      <c r="H1938" s="13"/>
      <c r="I1938" s="28"/>
      <c r="J1938" s="112" t="s">
        <v>1670</v>
      </c>
      <c r="K1938" s="65" t="s">
        <v>546</v>
      </c>
      <c r="L1938" s="54"/>
    </row>
    <row r="1939" spans="1:12" ht="18" x14ac:dyDescent="0.35">
      <c r="A1939" s="58"/>
      <c r="B1939" s="38"/>
      <c r="C1939" s="37"/>
      <c r="D1939" s="55"/>
      <c r="E1939" s="42"/>
      <c r="F1939" s="42"/>
      <c r="G1939" s="42"/>
      <c r="H1939" s="42"/>
      <c r="I1939" s="121"/>
      <c r="J1939" s="320"/>
      <c r="K1939" s="320"/>
      <c r="L1939" s="32"/>
    </row>
    <row r="1940" spans="1:12" ht="18" x14ac:dyDescent="0.35">
      <c r="A1940" s="54">
        <v>71</v>
      </c>
      <c r="B1940" s="128" t="s">
        <v>760</v>
      </c>
      <c r="C1940" s="177" t="s">
        <v>746</v>
      </c>
      <c r="D1940" s="194" t="s">
        <v>4143</v>
      </c>
      <c r="E1940" s="126"/>
      <c r="F1940" s="126">
        <v>200000</v>
      </c>
      <c r="G1940" s="74"/>
      <c r="H1940" s="126">
        <v>200000</v>
      </c>
      <c r="I1940" s="28"/>
      <c r="J1940" s="112" t="s">
        <v>1252</v>
      </c>
      <c r="K1940" s="48" t="s">
        <v>2092</v>
      </c>
      <c r="L1940" s="54" t="s">
        <v>94</v>
      </c>
    </row>
    <row r="1941" spans="1:12" ht="18" x14ac:dyDescent="0.35">
      <c r="A1941" s="54"/>
      <c r="B1941" s="48" t="s">
        <v>761</v>
      </c>
      <c r="C1941" s="130" t="s">
        <v>749</v>
      </c>
      <c r="D1941" s="55"/>
      <c r="E1941" s="54"/>
      <c r="F1941" s="54" t="s">
        <v>118</v>
      </c>
      <c r="G1941" s="42"/>
      <c r="H1941" s="54" t="s">
        <v>118</v>
      </c>
      <c r="I1941" s="28"/>
      <c r="J1941" s="80" t="s">
        <v>3133</v>
      </c>
      <c r="K1941" s="48" t="s">
        <v>2133</v>
      </c>
      <c r="L1941" s="54"/>
    </row>
    <row r="1942" spans="1:12" ht="18" x14ac:dyDescent="0.35">
      <c r="A1942" s="54"/>
      <c r="B1942" s="48" t="s">
        <v>762</v>
      </c>
      <c r="C1942" s="130"/>
      <c r="D1942" s="55"/>
      <c r="E1942" s="54"/>
      <c r="F1942" s="42"/>
      <c r="G1942" s="42"/>
      <c r="H1942" s="13"/>
      <c r="I1942" s="28"/>
      <c r="J1942" s="112" t="s">
        <v>1670</v>
      </c>
      <c r="K1942" s="65" t="s">
        <v>546</v>
      </c>
      <c r="L1942" s="54"/>
    </row>
    <row r="1943" spans="1:12" ht="18" x14ac:dyDescent="0.35">
      <c r="A1943" s="58"/>
      <c r="B1943" s="39"/>
      <c r="C1943" s="104"/>
      <c r="D1943" s="59"/>
      <c r="E1943" s="58"/>
      <c r="F1943" s="44"/>
      <c r="G1943" s="44"/>
      <c r="H1943" s="16"/>
      <c r="I1943" s="121"/>
      <c r="J1943" s="320"/>
      <c r="K1943" s="320"/>
      <c r="L1943" s="32"/>
    </row>
    <row r="1944" spans="1:12" ht="18" x14ac:dyDescent="0.35">
      <c r="A1944" s="54">
        <v>72</v>
      </c>
      <c r="B1944" s="48" t="s">
        <v>663</v>
      </c>
      <c r="C1944" s="37" t="s">
        <v>664</v>
      </c>
      <c r="D1944" s="37" t="s">
        <v>763</v>
      </c>
      <c r="E1944" s="127"/>
      <c r="F1944" s="127">
        <v>150000</v>
      </c>
      <c r="G1944" s="42"/>
      <c r="H1944" s="57"/>
      <c r="I1944" s="28"/>
      <c r="J1944" s="254" t="s">
        <v>1252</v>
      </c>
      <c r="K1944" s="48" t="s">
        <v>2092</v>
      </c>
      <c r="L1944" s="54" t="s">
        <v>94</v>
      </c>
    </row>
    <row r="1945" spans="1:12" ht="18" x14ac:dyDescent="0.35">
      <c r="A1945" s="54"/>
      <c r="B1945" s="47" t="s">
        <v>764</v>
      </c>
      <c r="C1945" s="38" t="s">
        <v>565</v>
      </c>
      <c r="D1945" s="136" t="s">
        <v>765</v>
      </c>
      <c r="E1945" s="54"/>
      <c r="F1945" s="54" t="s">
        <v>118</v>
      </c>
      <c r="G1945" s="42"/>
      <c r="H1945" s="57"/>
      <c r="I1945" s="28"/>
      <c r="J1945" s="80" t="s">
        <v>3133</v>
      </c>
      <c r="K1945" s="48" t="s">
        <v>2133</v>
      </c>
      <c r="L1945" s="54"/>
    </row>
    <row r="1946" spans="1:12" ht="18" x14ac:dyDescent="0.35">
      <c r="A1946" s="54"/>
      <c r="B1946" s="47" t="s">
        <v>766</v>
      </c>
      <c r="C1946" s="38"/>
      <c r="D1946" s="37"/>
      <c r="E1946" s="42"/>
      <c r="F1946" s="42"/>
      <c r="G1946" s="42"/>
      <c r="H1946" s="57"/>
      <c r="I1946" s="28"/>
      <c r="J1946" s="112" t="s">
        <v>1670</v>
      </c>
      <c r="K1946" s="65" t="s">
        <v>546</v>
      </c>
      <c r="L1946" s="54"/>
    </row>
    <row r="1947" spans="1:12" ht="18" x14ac:dyDescent="0.35">
      <c r="A1947" s="58"/>
      <c r="B1947" s="43"/>
      <c r="C1947" s="43"/>
      <c r="D1947" s="39"/>
      <c r="E1947" s="44"/>
      <c r="F1947" s="44"/>
      <c r="G1947" s="44"/>
      <c r="H1947" s="181"/>
      <c r="I1947" s="121"/>
      <c r="J1947" s="121"/>
      <c r="K1947" s="921"/>
      <c r="L1947" s="32"/>
    </row>
    <row r="1948" spans="1:12" ht="18" x14ac:dyDescent="0.35">
      <c r="A1948" s="42"/>
      <c r="B1948" s="55"/>
      <c r="C1948" s="55"/>
      <c r="D1948" s="55"/>
      <c r="E1948" s="497"/>
      <c r="F1948" s="497"/>
      <c r="G1948" s="497"/>
      <c r="H1948" s="557"/>
      <c r="I1948" s="34"/>
      <c r="J1948" s="34"/>
      <c r="K1948" s="34"/>
      <c r="L1948" s="34"/>
    </row>
    <row r="1949" spans="1:12" ht="21" x14ac:dyDescent="0.4">
      <c r="A1949" s="42"/>
      <c r="B1949" s="55"/>
      <c r="C1949" s="55"/>
      <c r="D1949" s="55"/>
      <c r="E1949" s="497"/>
      <c r="F1949" s="919">
        <v>109</v>
      </c>
      <c r="G1949" s="497"/>
      <c r="H1949" s="557"/>
      <c r="I1949" s="34"/>
      <c r="J1949" s="34"/>
      <c r="K1949" s="34"/>
      <c r="L1949" s="34"/>
    </row>
    <row r="1950" spans="1:12" ht="21" x14ac:dyDescent="0.4">
      <c r="A1950" s="42"/>
      <c r="B1950" s="55"/>
      <c r="C1950" s="55"/>
      <c r="D1950" s="55"/>
      <c r="E1950" s="497"/>
      <c r="F1950" s="919"/>
      <c r="G1950" s="497"/>
      <c r="H1950" s="557"/>
      <c r="I1950" s="34"/>
      <c r="J1950" s="34"/>
      <c r="K1950" s="34"/>
      <c r="L1950" s="34"/>
    </row>
    <row r="1951" spans="1:12" ht="21" x14ac:dyDescent="0.4">
      <c r="A1951" s="1334" t="s">
        <v>33</v>
      </c>
      <c r="B1951" s="1334"/>
      <c r="C1951" s="1334"/>
      <c r="D1951" s="1334"/>
      <c r="E1951" s="1334"/>
      <c r="F1951" s="1334"/>
      <c r="G1951" s="1334"/>
      <c r="H1951" s="1334"/>
      <c r="I1951" s="1334"/>
      <c r="J1951" s="1334"/>
      <c r="K1951" s="1334"/>
      <c r="L1951" s="1334"/>
    </row>
    <row r="1952" spans="1:12" ht="21" x14ac:dyDescent="0.4">
      <c r="A1952" s="1333" t="s">
        <v>34</v>
      </c>
      <c r="B1952" s="1333"/>
      <c r="C1952" s="1333"/>
      <c r="D1952" s="1333"/>
      <c r="E1952" s="1333"/>
      <c r="F1952" s="1333"/>
      <c r="G1952" s="1333"/>
      <c r="H1952" s="1333"/>
      <c r="I1952" s="1333"/>
      <c r="J1952" s="1333"/>
      <c r="K1952" s="1333"/>
      <c r="L1952" s="1333"/>
    </row>
    <row r="1953" spans="1:12" ht="21" x14ac:dyDescent="0.4">
      <c r="A1953" s="1333" t="s">
        <v>2</v>
      </c>
      <c r="B1953" s="1333"/>
      <c r="C1953" s="1333"/>
      <c r="D1953" s="1333"/>
      <c r="E1953" s="1333"/>
      <c r="F1953" s="1333"/>
      <c r="G1953" s="1333"/>
      <c r="H1953" s="1333"/>
      <c r="I1953" s="1333"/>
      <c r="J1953" s="1333"/>
      <c r="K1953" s="1333"/>
      <c r="L1953" s="1333"/>
    </row>
    <row r="1954" spans="1:12" ht="21" x14ac:dyDescent="0.4">
      <c r="A1954" s="1333" t="s">
        <v>3</v>
      </c>
      <c r="B1954" s="1333"/>
      <c r="C1954" s="1333"/>
      <c r="D1954" s="1333"/>
      <c r="E1954" s="1333"/>
      <c r="F1954" s="1333"/>
      <c r="G1954" s="1333"/>
      <c r="H1954" s="1333"/>
      <c r="I1954" s="1333"/>
      <c r="J1954" s="1333"/>
      <c r="K1954" s="1333"/>
      <c r="L1954" s="1333"/>
    </row>
    <row r="1955" spans="1:12" ht="21" x14ac:dyDescent="0.4">
      <c r="A1955" s="19" t="s">
        <v>35</v>
      </c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</row>
    <row r="1956" spans="1:12" ht="21" x14ac:dyDescent="0.4">
      <c r="A1956" s="19" t="s">
        <v>36</v>
      </c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</row>
    <row r="1957" spans="1:12" ht="21" x14ac:dyDescent="0.4">
      <c r="A1957" s="19"/>
      <c r="B1957" s="19" t="s">
        <v>37</v>
      </c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</row>
    <row r="1958" spans="1:12" ht="21" x14ac:dyDescent="0.4">
      <c r="A1958" s="19"/>
      <c r="B1958" s="19" t="s">
        <v>540</v>
      </c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</row>
    <row r="1959" spans="1:12" ht="18" x14ac:dyDescent="0.35">
      <c r="A1959" s="349" t="s">
        <v>38</v>
      </c>
      <c r="B1959" s="350" t="s">
        <v>7</v>
      </c>
      <c r="C1959" s="350" t="s">
        <v>39</v>
      </c>
      <c r="D1959" s="350" t="s">
        <v>57</v>
      </c>
      <c r="E1959" s="1331" t="s">
        <v>1244</v>
      </c>
      <c r="F1959" s="1332"/>
      <c r="G1959" s="1332"/>
      <c r="H1959" s="1332"/>
      <c r="I1959" s="351"/>
      <c r="J1959" s="352" t="s">
        <v>1245</v>
      </c>
      <c r="K1959" s="353" t="s">
        <v>1246</v>
      </c>
      <c r="L1959" s="350" t="s">
        <v>45</v>
      </c>
    </row>
    <row r="1960" spans="1:12" ht="18" x14ac:dyDescent="0.35">
      <c r="A1960" s="354"/>
      <c r="B1960" s="359"/>
      <c r="C1960" s="356"/>
      <c r="D1960" s="889" t="s">
        <v>1247</v>
      </c>
      <c r="E1960" s="356">
        <v>2561</v>
      </c>
      <c r="F1960" s="356">
        <v>2562</v>
      </c>
      <c r="G1960" s="358">
        <v>2563</v>
      </c>
      <c r="H1960" s="460">
        <v>2564</v>
      </c>
      <c r="I1960" s="460">
        <v>2565</v>
      </c>
      <c r="J1960" s="888" t="s">
        <v>1248</v>
      </c>
      <c r="K1960" s="356" t="s">
        <v>44</v>
      </c>
      <c r="L1960" s="359" t="s">
        <v>46</v>
      </c>
    </row>
    <row r="1961" spans="1:12" ht="18" x14ac:dyDescent="0.35">
      <c r="A1961" s="361"/>
      <c r="B1961" s="360"/>
      <c r="C1961" s="361"/>
      <c r="D1961" s="887"/>
      <c r="E1961" s="362" t="s">
        <v>14</v>
      </c>
      <c r="F1961" s="362" t="s">
        <v>14</v>
      </c>
      <c r="G1961" s="362" t="s">
        <v>14</v>
      </c>
      <c r="H1961" s="362" t="s">
        <v>14</v>
      </c>
      <c r="I1961" s="365" t="s">
        <v>14</v>
      </c>
      <c r="J1961" s="891"/>
      <c r="K1961" s="362"/>
      <c r="L1961" s="890"/>
    </row>
    <row r="1962" spans="1:12" ht="18" x14ac:dyDescent="0.35">
      <c r="A1962" s="54">
        <v>73</v>
      </c>
      <c r="B1962" s="38" t="s">
        <v>550</v>
      </c>
      <c r="C1962" s="37" t="s">
        <v>664</v>
      </c>
      <c r="D1962" s="136" t="s">
        <v>767</v>
      </c>
      <c r="E1962" s="127"/>
      <c r="F1962" s="127">
        <v>500000</v>
      </c>
      <c r="G1962" s="127"/>
      <c r="H1962" s="57"/>
      <c r="I1962" s="28"/>
      <c r="J1962" s="79" t="s">
        <v>1252</v>
      </c>
      <c r="K1962" s="48" t="s">
        <v>2092</v>
      </c>
      <c r="L1962" s="54" t="s">
        <v>94</v>
      </c>
    </row>
    <row r="1963" spans="1:12" ht="18" x14ac:dyDescent="0.35">
      <c r="A1963" s="54"/>
      <c r="B1963" s="38" t="s">
        <v>768</v>
      </c>
      <c r="C1963" s="38" t="s">
        <v>565</v>
      </c>
      <c r="D1963" s="136" t="s">
        <v>769</v>
      </c>
      <c r="E1963" s="54"/>
      <c r="F1963" s="54" t="s">
        <v>118</v>
      </c>
      <c r="G1963" s="54"/>
      <c r="H1963" s="57"/>
      <c r="I1963" s="28"/>
      <c r="J1963" s="49" t="s">
        <v>3133</v>
      </c>
      <c r="K1963" s="48" t="s">
        <v>2133</v>
      </c>
      <c r="L1963" s="54"/>
    </row>
    <row r="1964" spans="1:12" ht="18" x14ac:dyDescent="0.35">
      <c r="A1964" s="58"/>
      <c r="B1964" s="43"/>
      <c r="C1964" s="43"/>
      <c r="D1964" s="169" t="s">
        <v>770</v>
      </c>
      <c r="E1964" s="44"/>
      <c r="F1964" s="44"/>
      <c r="G1964" s="44"/>
      <c r="H1964" s="181"/>
      <c r="I1964" s="32"/>
      <c r="J1964" s="27" t="s">
        <v>1670</v>
      </c>
      <c r="K1964" s="159" t="s">
        <v>546</v>
      </c>
      <c r="L1964" s="58"/>
    </row>
    <row r="1965" spans="1:12" ht="18" x14ac:dyDescent="0.35">
      <c r="A1965" s="54">
        <v>74</v>
      </c>
      <c r="B1965" s="38" t="s">
        <v>550</v>
      </c>
      <c r="C1965" s="37" t="s">
        <v>664</v>
      </c>
      <c r="D1965" s="136" t="s">
        <v>767</v>
      </c>
      <c r="E1965" s="127"/>
      <c r="F1965" s="42"/>
      <c r="G1965" s="127">
        <v>500000</v>
      </c>
      <c r="H1965" s="57"/>
      <c r="I1965" s="33"/>
      <c r="J1965" s="79" t="s">
        <v>1252</v>
      </c>
      <c r="K1965" s="48" t="s">
        <v>2092</v>
      </c>
      <c r="L1965" s="54" t="s">
        <v>94</v>
      </c>
    </row>
    <row r="1966" spans="1:12" ht="18" x14ac:dyDescent="0.35">
      <c r="A1966" s="54"/>
      <c r="B1966" s="38" t="s">
        <v>771</v>
      </c>
      <c r="C1966" s="38" t="s">
        <v>565</v>
      </c>
      <c r="D1966" s="136" t="s">
        <v>769</v>
      </c>
      <c r="E1966" s="54"/>
      <c r="F1966" s="42"/>
      <c r="G1966" s="54" t="s">
        <v>118</v>
      </c>
      <c r="H1966" s="57"/>
      <c r="I1966" s="28"/>
      <c r="J1966" s="49" t="s">
        <v>3133</v>
      </c>
      <c r="K1966" s="48" t="s">
        <v>2133</v>
      </c>
      <c r="L1966" s="54"/>
    </row>
    <row r="1967" spans="1:12" ht="18" x14ac:dyDescent="0.35">
      <c r="A1967" s="54"/>
      <c r="B1967" s="38"/>
      <c r="C1967" s="38"/>
      <c r="D1967" s="136" t="s">
        <v>770</v>
      </c>
      <c r="E1967" s="42"/>
      <c r="F1967" s="42"/>
      <c r="G1967" s="42"/>
      <c r="H1967" s="57"/>
      <c r="I1967" s="28"/>
      <c r="J1967" s="27" t="s">
        <v>1670</v>
      </c>
      <c r="K1967" s="65" t="s">
        <v>546</v>
      </c>
      <c r="L1967" s="54"/>
    </row>
    <row r="1968" spans="1:12" ht="18" x14ac:dyDescent="0.35">
      <c r="A1968" s="58"/>
      <c r="B1968" s="43"/>
      <c r="C1968" s="43"/>
      <c r="D1968" s="169"/>
      <c r="E1968" s="44"/>
      <c r="F1968" s="44"/>
      <c r="G1968" s="44"/>
      <c r="H1968" s="181"/>
      <c r="I1968" s="32"/>
      <c r="J1968" s="920"/>
      <c r="K1968" s="320"/>
      <c r="L1968" s="32"/>
    </row>
    <row r="1969" spans="1:12" ht="18" x14ac:dyDescent="0.35">
      <c r="A1969" s="54">
        <v>75</v>
      </c>
      <c r="B1969" s="38" t="s">
        <v>550</v>
      </c>
      <c r="C1969" s="37" t="s">
        <v>664</v>
      </c>
      <c r="D1969" s="136" t="s">
        <v>767</v>
      </c>
      <c r="E1969" s="127"/>
      <c r="F1969" s="42"/>
      <c r="G1969" s="127">
        <v>500000</v>
      </c>
      <c r="H1969" s="57"/>
      <c r="I1969" s="28"/>
      <c r="J1969" s="79" t="s">
        <v>1252</v>
      </c>
      <c r="K1969" s="48" t="s">
        <v>2092</v>
      </c>
      <c r="L1969" s="54" t="s">
        <v>94</v>
      </c>
    </row>
    <row r="1970" spans="1:12" ht="18" x14ac:dyDescent="0.35">
      <c r="A1970" s="54"/>
      <c r="B1970" s="38" t="s">
        <v>772</v>
      </c>
      <c r="C1970" s="38" t="s">
        <v>565</v>
      </c>
      <c r="D1970" s="136" t="s">
        <v>769</v>
      </c>
      <c r="E1970" s="54"/>
      <c r="F1970" s="42"/>
      <c r="G1970" s="54" t="s">
        <v>118</v>
      </c>
      <c r="H1970" s="57"/>
      <c r="I1970" s="28"/>
      <c r="J1970" s="49" t="s">
        <v>3133</v>
      </c>
      <c r="K1970" s="48" t="s">
        <v>2133</v>
      </c>
      <c r="L1970" s="54"/>
    </row>
    <row r="1971" spans="1:12" ht="18" x14ac:dyDescent="0.35">
      <c r="A1971" s="54"/>
      <c r="B1971" s="38"/>
      <c r="C1971" s="38"/>
      <c r="D1971" s="136" t="s">
        <v>770</v>
      </c>
      <c r="E1971" s="42"/>
      <c r="F1971" s="42"/>
      <c r="G1971" s="42"/>
      <c r="H1971" s="57"/>
      <c r="I1971" s="28"/>
      <c r="J1971" s="27" t="s">
        <v>1670</v>
      </c>
      <c r="K1971" s="65" t="s">
        <v>546</v>
      </c>
      <c r="L1971" s="54"/>
    </row>
    <row r="1972" spans="1:12" ht="18" x14ac:dyDescent="0.35">
      <c r="A1972" s="58"/>
      <c r="B1972" s="43"/>
      <c r="C1972" s="43"/>
      <c r="D1972" s="169"/>
      <c r="E1972" s="44"/>
      <c r="F1972" s="44"/>
      <c r="G1972" s="44"/>
      <c r="H1972" s="181"/>
      <c r="I1972" s="32"/>
      <c r="J1972" s="920"/>
      <c r="K1972" s="320"/>
      <c r="L1972" s="32"/>
    </row>
    <row r="1973" spans="1:12" ht="18" x14ac:dyDescent="0.35">
      <c r="A1973" s="54">
        <v>76</v>
      </c>
      <c r="B1973" s="48" t="s">
        <v>663</v>
      </c>
      <c r="C1973" s="130" t="s">
        <v>746</v>
      </c>
      <c r="D1973" s="55" t="s">
        <v>773</v>
      </c>
      <c r="E1973" s="54"/>
      <c r="F1973" s="127"/>
      <c r="G1973" s="127">
        <v>150000</v>
      </c>
      <c r="H1973" s="13"/>
      <c r="I1973" s="28"/>
      <c r="J1973" s="79" t="s">
        <v>1252</v>
      </c>
      <c r="K1973" s="48" t="s">
        <v>2092</v>
      </c>
      <c r="L1973" s="54" t="s">
        <v>94</v>
      </c>
    </row>
    <row r="1974" spans="1:12" ht="18" x14ac:dyDescent="0.35">
      <c r="A1974" s="54"/>
      <c r="B1974" s="48" t="s">
        <v>774</v>
      </c>
      <c r="C1974" s="130" t="s">
        <v>749</v>
      </c>
      <c r="D1974" s="37" t="s">
        <v>775</v>
      </c>
      <c r="E1974" s="54"/>
      <c r="F1974" s="54"/>
      <c r="G1974" s="54" t="s">
        <v>118</v>
      </c>
      <c r="H1974" s="13"/>
      <c r="I1974" s="28"/>
      <c r="J1974" s="49" t="s">
        <v>3133</v>
      </c>
      <c r="K1974" s="48" t="s">
        <v>2133</v>
      </c>
      <c r="L1974" s="54"/>
    </row>
    <row r="1975" spans="1:12" ht="18" x14ac:dyDescent="0.35">
      <c r="A1975" s="54"/>
      <c r="B1975" s="48" t="s">
        <v>776</v>
      </c>
      <c r="C1975" s="130"/>
      <c r="D1975" s="55"/>
      <c r="E1975" s="54"/>
      <c r="F1975" s="42"/>
      <c r="G1975" s="42"/>
      <c r="H1975" s="13"/>
      <c r="I1975" s="28"/>
      <c r="J1975" s="27" t="s">
        <v>1670</v>
      </c>
      <c r="K1975" s="65" t="s">
        <v>546</v>
      </c>
      <c r="L1975" s="54"/>
    </row>
    <row r="1976" spans="1:12" ht="18" x14ac:dyDescent="0.35">
      <c r="A1976" s="54"/>
      <c r="B1976" s="37"/>
      <c r="C1976" s="130"/>
      <c r="D1976" s="55"/>
      <c r="E1976" s="54"/>
      <c r="F1976" s="42"/>
      <c r="G1976" s="42"/>
      <c r="H1976" s="13"/>
      <c r="I1976" s="28"/>
      <c r="J1976" s="28"/>
      <c r="K1976" s="321"/>
      <c r="L1976" s="32"/>
    </row>
    <row r="1977" spans="1:12" ht="18" x14ac:dyDescent="0.35">
      <c r="A1977" s="536"/>
      <c r="B1977" s="194"/>
      <c r="C1977" s="194"/>
      <c r="D1977" s="377"/>
      <c r="E1977" s="536"/>
      <c r="F1977" s="536"/>
      <c r="G1977" s="536"/>
      <c r="H1977" s="570"/>
      <c r="I1977" s="500"/>
      <c r="J1977" s="500"/>
      <c r="K1977" s="500"/>
      <c r="L1977" s="500"/>
    </row>
    <row r="1978" spans="1:12" ht="21" x14ac:dyDescent="0.4">
      <c r="A1978" s="497"/>
      <c r="B1978" s="55"/>
      <c r="C1978" s="55"/>
      <c r="D1978" s="102"/>
      <c r="E1978" s="497"/>
      <c r="F1978" s="919">
        <v>110</v>
      </c>
      <c r="G1978" s="497"/>
      <c r="H1978" s="547"/>
      <c r="I1978" s="34"/>
      <c r="J1978" s="34"/>
      <c r="K1978" s="34"/>
      <c r="L1978" s="34"/>
    </row>
    <row r="1979" spans="1:12" ht="21" x14ac:dyDescent="0.4">
      <c r="A1979" s="497"/>
      <c r="B1979" s="55"/>
      <c r="C1979" s="55"/>
      <c r="D1979" s="102"/>
      <c r="E1979" s="497"/>
      <c r="F1979" s="919"/>
      <c r="G1979" s="497"/>
      <c r="H1979" s="547"/>
      <c r="I1979" s="34"/>
      <c r="J1979" s="34"/>
      <c r="K1979" s="34"/>
      <c r="L1979" s="34"/>
    </row>
    <row r="1980" spans="1:12" ht="21" x14ac:dyDescent="0.4">
      <c r="A1980" s="1334" t="s">
        <v>33</v>
      </c>
      <c r="B1980" s="1334"/>
      <c r="C1980" s="1334"/>
      <c r="D1980" s="1334"/>
      <c r="E1980" s="1334"/>
      <c r="F1980" s="1334"/>
      <c r="G1980" s="1334"/>
      <c r="H1980" s="1334"/>
      <c r="I1980" s="1334"/>
      <c r="J1980" s="1334"/>
      <c r="K1980" s="1334"/>
      <c r="L1980" s="1334"/>
    </row>
    <row r="1981" spans="1:12" ht="21" x14ac:dyDescent="0.4">
      <c r="A1981" s="1333" t="s">
        <v>34</v>
      </c>
      <c r="B1981" s="1333"/>
      <c r="C1981" s="1333"/>
      <c r="D1981" s="1333"/>
      <c r="E1981" s="1333"/>
      <c r="F1981" s="1333"/>
      <c r="G1981" s="1333"/>
      <c r="H1981" s="1333"/>
      <c r="I1981" s="1333"/>
      <c r="J1981" s="1333"/>
      <c r="K1981" s="1333"/>
      <c r="L1981" s="1333"/>
    </row>
    <row r="1982" spans="1:12" ht="21" x14ac:dyDescent="0.4">
      <c r="A1982" s="1333" t="s">
        <v>2</v>
      </c>
      <c r="B1982" s="1333"/>
      <c r="C1982" s="1333"/>
      <c r="D1982" s="1333"/>
      <c r="E1982" s="1333"/>
      <c r="F1982" s="1333"/>
      <c r="G1982" s="1333"/>
      <c r="H1982" s="1333"/>
      <c r="I1982" s="1333"/>
      <c r="J1982" s="1333"/>
      <c r="K1982" s="1333"/>
      <c r="L1982" s="1333"/>
    </row>
    <row r="1983" spans="1:12" ht="21" x14ac:dyDescent="0.4">
      <c r="A1983" s="1333" t="s">
        <v>3</v>
      </c>
      <c r="B1983" s="1333"/>
      <c r="C1983" s="1333"/>
      <c r="D1983" s="1333"/>
      <c r="E1983" s="1333"/>
      <c r="F1983" s="1333"/>
      <c r="G1983" s="1333"/>
      <c r="H1983" s="1333"/>
      <c r="I1983" s="1333"/>
      <c r="J1983" s="1333"/>
      <c r="K1983" s="1333"/>
      <c r="L1983" s="1333"/>
    </row>
    <row r="1984" spans="1:12" ht="21" x14ac:dyDescent="0.4">
      <c r="A1984" s="19" t="s">
        <v>35</v>
      </c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</row>
    <row r="1985" spans="1:12" ht="21" x14ac:dyDescent="0.4">
      <c r="A1985" s="19" t="s">
        <v>36</v>
      </c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</row>
    <row r="1986" spans="1:12" ht="21" x14ac:dyDescent="0.4">
      <c r="A1986" s="19"/>
      <c r="B1986" s="19" t="s">
        <v>37</v>
      </c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</row>
    <row r="1987" spans="1:12" ht="21" x14ac:dyDescent="0.4">
      <c r="A1987" s="19"/>
      <c r="B1987" s="19" t="s">
        <v>540</v>
      </c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</row>
    <row r="1988" spans="1:12" ht="18" x14ac:dyDescent="0.35">
      <c r="A1988" s="349" t="s">
        <v>38</v>
      </c>
      <c r="B1988" s="350" t="s">
        <v>7</v>
      </c>
      <c r="C1988" s="350" t="s">
        <v>39</v>
      </c>
      <c r="D1988" s="350" t="s">
        <v>57</v>
      </c>
      <c r="E1988" s="1331" t="s">
        <v>1244</v>
      </c>
      <c r="F1988" s="1332"/>
      <c r="G1988" s="1332"/>
      <c r="H1988" s="1332"/>
      <c r="I1988" s="351"/>
      <c r="J1988" s="352" t="s">
        <v>1245</v>
      </c>
      <c r="K1988" s="353" t="s">
        <v>1246</v>
      </c>
      <c r="L1988" s="350" t="s">
        <v>45</v>
      </c>
    </row>
    <row r="1989" spans="1:12" ht="18" x14ac:dyDescent="0.35">
      <c r="A1989" s="354"/>
      <c r="B1989" s="359"/>
      <c r="C1989" s="356"/>
      <c r="D1989" s="889" t="s">
        <v>1247</v>
      </c>
      <c r="E1989" s="356">
        <v>2561</v>
      </c>
      <c r="F1989" s="356">
        <v>2562</v>
      </c>
      <c r="G1989" s="358">
        <v>2563</v>
      </c>
      <c r="H1989" s="460">
        <v>2564</v>
      </c>
      <c r="I1989" s="460">
        <v>2565</v>
      </c>
      <c r="J1989" s="888" t="s">
        <v>1248</v>
      </c>
      <c r="K1989" s="356" t="s">
        <v>44</v>
      </c>
      <c r="L1989" s="359" t="s">
        <v>46</v>
      </c>
    </row>
    <row r="1990" spans="1:12" ht="18" x14ac:dyDescent="0.35">
      <c r="A1990" s="361"/>
      <c r="B1990" s="360"/>
      <c r="C1990" s="361"/>
      <c r="D1990" s="887"/>
      <c r="E1990" s="362" t="s">
        <v>14</v>
      </c>
      <c r="F1990" s="362" t="s">
        <v>14</v>
      </c>
      <c r="G1990" s="362" t="s">
        <v>14</v>
      </c>
      <c r="H1990" s="362" t="s">
        <v>14</v>
      </c>
      <c r="I1990" s="365" t="s">
        <v>14</v>
      </c>
      <c r="J1990" s="891"/>
      <c r="K1990" s="362"/>
      <c r="L1990" s="890"/>
    </row>
    <row r="1991" spans="1:12" ht="18" x14ac:dyDescent="0.35">
      <c r="A1991" s="54">
        <v>77</v>
      </c>
      <c r="B1991" s="48" t="s">
        <v>663</v>
      </c>
      <c r="C1991" s="373" t="s">
        <v>746</v>
      </c>
      <c r="D1991" s="55" t="s">
        <v>777</v>
      </c>
      <c r="E1991" s="127"/>
      <c r="F1991" s="127"/>
      <c r="G1991" s="127">
        <v>200000</v>
      </c>
      <c r="H1991" s="13"/>
      <c r="I1991" s="28"/>
      <c r="J1991" s="79" t="s">
        <v>1252</v>
      </c>
      <c r="K1991" s="37" t="s">
        <v>3572</v>
      </c>
      <c r="L1991" s="54" t="s">
        <v>94</v>
      </c>
    </row>
    <row r="1992" spans="1:12" ht="18" x14ac:dyDescent="0.35">
      <c r="A1992" s="54"/>
      <c r="B1992" s="37" t="s">
        <v>778</v>
      </c>
      <c r="C1992" s="373" t="s">
        <v>749</v>
      </c>
      <c r="D1992" s="37" t="s">
        <v>775</v>
      </c>
      <c r="E1992" s="54"/>
      <c r="F1992" s="54"/>
      <c r="G1992" s="54" t="s">
        <v>118</v>
      </c>
      <c r="H1992" s="13"/>
      <c r="I1992" s="28"/>
      <c r="J1992" s="49" t="s">
        <v>3133</v>
      </c>
      <c r="K1992" s="37" t="s">
        <v>3573</v>
      </c>
      <c r="L1992" s="54"/>
    </row>
    <row r="1993" spans="1:12" ht="18" x14ac:dyDescent="0.35">
      <c r="A1993" s="54"/>
      <c r="B1993" s="37" t="s">
        <v>779</v>
      </c>
      <c r="C1993" s="373"/>
      <c r="D1993" s="55"/>
      <c r="E1993" s="54"/>
      <c r="F1993" s="42"/>
      <c r="G1993" s="42"/>
      <c r="H1993" s="13"/>
      <c r="I1993" s="28"/>
      <c r="J1993" s="27" t="s">
        <v>1670</v>
      </c>
      <c r="K1993" s="52" t="s">
        <v>2180</v>
      </c>
      <c r="L1993" s="54"/>
    </row>
    <row r="1994" spans="1:12" ht="18" x14ac:dyDescent="0.35">
      <c r="A1994" s="58"/>
      <c r="B1994" s="39"/>
      <c r="C1994" s="375"/>
      <c r="D1994" s="59"/>
      <c r="E1994" s="58"/>
      <c r="F1994" s="44"/>
      <c r="G1994" s="44"/>
      <c r="H1994" s="16"/>
      <c r="I1994" s="32"/>
      <c r="J1994" s="920"/>
      <c r="K1994" s="920"/>
      <c r="L1994" s="32"/>
    </row>
    <row r="1995" spans="1:12" ht="18" x14ac:dyDescent="0.35">
      <c r="A1995" s="54">
        <v>78</v>
      </c>
      <c r="B1995" s="37" t="s">
        <v>780</v>
      </c>
      <c r="C1995" s="102" t="s">
        <v>781</v>
      </c>
      <c r="D1995" s="38" t="s">
        <v>782</v>
      </c>
      <c r="E1995" s="127"/>
      <c r="F1995" s="127"/>
      <c r="G1995" s="45"/>
      <c r="H1995" s="45">
        <v>250000</v>
      </c>
      <c r="I1995" s="107"/>
      <c r="J1995" s="79" t="s">
        <v>1252</v>
      </c>
      <c r="K1995" s="37" t="s">
        <v>3572</v>
      </c>
      <c r="L1995" s="54" t="s">
        <v>94</v>
      </c>
    </row>
    <row r="1996" spans="1:12" ht="18" x14ac:dyDescent="0.35">
      <c r="A1996" s="54"/>
      <c r="B1996" s="37" t="s">
        <v>783</v>
      </c>
      <c r="C1996" s="48" t="s">
        <v>784</v>
      </c>
      <c r="D1996" s="55" t="s">
        <v>785</v>
      </c>
      <c r="E1996" s="42"/>
      <c r="F1996" s="42"/>
      <c r="G1996" s="42"/>
      <c r="H1996" s="42" t="s">
        <v>118</v>
      </c>
      <c r="I1996" s="107"/>
      <c r="J1996" s="49" t="s">
        <v>3133</v>
      </c>
      <c r="K1996" s="37" t="s">
        <v>3573</v>
      </c>
      <c r="L1996" s="27"/>
    </row>
    <row r="1997" spans="1:12" ht="18" x14ac:dyDescent="0.35">
      <c r="A1997" s="58"/>
      <c r="B1997" s="43"/>
      <c r="C1997" s="183"/>
      <c r="D1997" s="59"/>
      <c r="E1997" s="43"/>
      <c r="F1997" s="44"/>
      <c r="G1997" s="44"/>
      <c r="H1997" s="43"/>
      <c r="I1997" s="121"/>
      <c r="J1997" s="27" t="s">
        <v>1670</v>
      </c>
      <c r="K1997" s="161" t="s">
        <v>2180</v>
      </c>
      <c r="L1997" s="32"/>
    </row>
    <row r="1998" spans="1:12" ht="18" x14ac:dyDescent="0.35">
      <c r="A1998" s="54">
        <v>79</v>
      </c>
      <c r="B1998" s="38" t="s">
        <v>541</v>
      </c>
      <c r="C1998" s="48" t="s">
        <v>781</v>
      </c>
      <c r="D1998" s="38" t="s">
        <v>773</v>
      </c>
      <c r="E1998" s="45">
        <v>150000</v>
      </c>
      <c r="F1998" s="42"/>
      <c r="G1998" s="42"/>
      <c r="H1998" s="45">
        <v>150000</v>
      </c>
      <c r="I1998" s="107"/>
      <c r="J1998" s="79" t="s">
        <v>1252</v>
      </c>
      <c r="K1998" s="37" t="s">
        <v>3572</v>
      </c>
      <c r="L1998" s="54" t="s">
        <v>94</v>
      </c>
    </row>
    <row r="1999" spans="1:12" ht="18" x14ac:dyDescent="0.35">
      <c r="A1999" s="54"/>
      <c r="B1999" s="38" t="s">
        <v>786</v>
      </c>
      <c r="C1999" s="48" t="s">
        <v>784</v>
      </c>
      <c r="D1999" s="37" t="s">
        <v>787</v>
      </c>
      <c r="E1999" s="42" t="s">
        <v>118</v>
      </c>
      <c r="F1999" s="42"/>
      <c r="G1999" s="42"/>
      <c r="H1999" s="42" t="s">
        <v>118</v>
      </c>
      <c r="I1999" s="107"/>
      <c r="J1999" s="49" t="s">
        <v>3133</v>
      </c>
      <c r="K1999" s="37" t="s">
        <v>3573</v>
      </c>
      <c r="L1999" s="27"/>
    </row>
    <row r="2000" spans="1:12" ht="18" x14ac:dyDescent="0.35">
      <c r="A2000" s="54"/>
      <c r="B2000" s="38" t="s">
        <v>348</v>
      </c>
      <c r="C2000" s="48"/>
      <c r="D2000" s="38" t="s">
        <v>788</v>
      </c>
      <c r="E2000" s="42"/>
      <c r="F2000" s="42"/>
      <c r="G2000" s="42"/>
      <c r="H2000" s="42"/>
      <c r="I2000" s="107"/>
      <c r="J2000" s="27" t="s">
        <v>1670</v>
      </c>
      <c r="K2000" s="52" t="s">
        <v>2180</v>
      </c>
      <c r="L2000" s="28"/>
    </row>
    <row r="2001" spans="1:12" ht="18" x14ac:dyDescent="0.35">
      <c r="A2001" s="58"/>
      <c r="B2001" s="43"/>
      <c r="C2001" s="183"/>
      <c r="D2001" s="43"/>
      <c r="E2001" s="44"/>
      <c r="F2001" s="44"/>
      <c r="G2001" s="44"/>
      <c r="H2001" s="44"/>
      <c r="I2001" s="121"/>
      <c r="J2001" s="920"/>
      <c r="K2001" s="920"/>
      <c r="L2001" s="32"/>
    </row>
    <row r="2002" spans="1:12" ht="18" x14ac:dyDescent="0.35">
      <c r="A2002" s="54">
        <v>80</v>
      </c>
      <c r="B2002" s="37" t="s">
        <v>780</v>
      </c>
      <c r="C2002" s="102" t="s">
        <v>781</v>
      </c>
      <c r="D2002" s="38" t="s">
        <v>789</v>
      </c>
      <c r="E2002" s="127"/>
      <c r="F2002" s="127"/>
      <c r="G2002" s="45"/>
      <c r="H2002" s="45">
        <v>150000</v>
      </c>
      <c r="I2002" s="107"/>
      <c r="J2002" s="79" t="s">
        <v>1252</v>
      </c>
      <c r="K2002" s="37" t="s">
        <v>3572</v>
      </c>
      <c r="L2002" s="54" t="s">
        <v>94</v>
      </c>
    </row>
    <row r="2003" spans="1:12" ht="18" x14ac:dyDescent="0.35">
      <c r="A2003" s="54"/>
      <c r="B2003" s="37" t="s">
        <v>790</v>
      </c>
      <c r="C2003" s="47" t="s">
        <v>784</v>
      </c>
      <c r="D2003" s="37" t="s">
        <v>791</v>
      </c>
      <c r="E2003" s="42"/>
      <c r="F2003" s="42"/>
      <c r="G2003" s="42"/>
      <c r="H2003" s="42" t="s">
        <v>118</v>
      </c>
      <c r="I2003" s="107"/>
      <c r="J2003" s="49" t="s">
        <v>3133</v>
      </c>
      <c r="K2003" s="37" t="s">
        <v>3573</v>
      </c>
      <c r="L2003" s="27"/>
    </row>
    <row r="2004" spans="1:12" ht="18" x14ac:dyDescent="0.35">
      <c r="A2004" s="54"/>
      <c r="B2004" s="37" t="s">
        <v>792</v>
      </c>
      <c r="C2004" s="55"/>
      <c r="D2004" s="37" t="s">
        <v>793</v>
      </c>
      <c r="E2004" s="37"/>
      <c r="F2004" s="42"/>
      <c r="G2004" s="42"/>
      <c r="H2004" s="38"/>
      <c r="I2004" s="107"/>
      <c r="J2004" s="27" t="s">
        <v>1670</v>
      </c>
      <c r="K2004" s="52" t="s">
        <v>2180</v>
      </c>
      <c r="L2004" s="28"/>
    </row>
    <row r="2005" spans="1:12" ht="18" x14ac:dyDescent="0.35">
      <c r="A2005" s="58"/>
      <c r="B2005" s="39"/>
      <c r="C2005" s="59"/>
      <c r="D2005" s="39"/>
      <c r="E2005" s="39"/>
      <c r="F2005" s="44"/>
      <c r="G2005" s="44"/>
      <c r="H2005" s="43"/>
      <c r="I2005" s="121"/>
      <c r="J2005" s="927"/>
      <c r="K2005" s="121"/>
      <c r="L2005" s="32"/>
    </row>
    <row r="2006" spans="1:12" ht="18" x14ac:dyDescent="0.35">
      <c r="A2006" s="497"/>
      <c r="B2006" s="55"/>
      <c r="C2006" s="55"/>
      <c r="D2006" s="55"/>
      <c r="E2006" s="497"/>
      <c r="F2006" s="497"/>
      <c r="G2006" s="497"/>
      <c r="H2006" s="497"/>
      <c r="I2006" s="34"/>
      <c r="J2006" s="34"/>
      <c r="K2006" s="34"/>
      <c r="L2006" s="34"/>
    </row>
    <row r="2007" spans="1:12" ht="21" x14ac:dyDescent="0.4">
      <c r="A2007" s="497"/>
      <c r="B2007" s="55"/>
      <c r="C2007" s="55"/>
      <c r="D2007" s="55"/>
      <c r="E2007" s="497"/>
      <c r="F2007" s="919">
        <v>111</v>
      </c>
      <c r="G2007" s="497"/>
      <c r="H2007" s="497"/>
      <c r="I2007" s="34"/>
      <c r="J2007" s="34"/>
      <c r="K2007" s="34"/>
      <c r="L2007" s="34"/>
    </row>
    <row r="2008" spans="1:12" ht="21" x14ac:dyDescent="0.4">
      <c r="A2008" s="497"/>
      <c r="B2008" s="55"/>
      <c r="C2008" s="55"/>
      <c r="D2008" s="55"/>
      <c r="E2008" s="497"/>
      <c r="F2008" s="919"/>
      <c r="G2008" s="497"/>
      <c r="H2008" s="497"/>
      <c r="I2008" s="34"/>
      <c r="J2008" s="34"/>
      <c r="K2008" s="34"/>
      <c r="L2008" s="34"/>
    </row>
    <row r="2009" spans="1:12" ht="21" x14ac:dyDescent="0.4">
      <c r="A2009" s="1334" t="s">
        <v>33</v>
      </c>
      <c r="B2009" s="1334"/>
      <c r="C2009" s="1334"/>
      <c r="D2009" s="1334"/>
      <c r="E2009" s="1334"/>
      <c r="F2009" s="1334"/>
      <c r="G2009" s="1334"/>
      <c r="H2009" s="1334"/>
      <c r="I2009" s="1334"/>
      <c r="J2009" s="1334"/>
      <c r="K2009" s="1334"/>
      <c r="L2009" s="1334"/>
    </row>
    <row r="2010" spans="1:12" ht="21" x14ac:dyDescent="0.4">
      <c r="A2010" s="1333" t="s">
        <v>34</v>
      </c>
      <c r="B2010" s="1333"/>
      <c r="C2010" s="1333"/>
      <c r="D2010" s="1333"/>
      <c r="E2010" s="1333"/>
      <c r="F2010" s="1333"/>
      <c r="G2010" s="1333"/>
      <c r="H2010" s="1333"/>
      <c r="I2010" s="1333"/>
      <c r="J2010" s="1333"/>
      <c r="K2010" s="1333"/>
      <c r="L2010" s="1333"/>
    </row>
    <row r="2011" spans="1:12" ht="21" x14ac:dyDescent="0.4">
      <c r="A2011" s="1333" t="s">
        <v>2</v>
      </c>
      <c r="B2011" s="1333"/>
      <c r="C2011" s="1333"/>
      <c r="D2011" s="1333"/>
      <c r="E2011" s="1333"/>
      <c r="F2011" s="1333"/>
      <c r="G2011" s="1333"/>
      <c r="H2011" s="1333"/>
      <c r="I2011" s="1333"/>
      <c r="J2011" s="1333"/>
      <c r="K2011" s="1333"/>
      <c r="L2011" s="1333"/>
    </row>
    <row r="2012" spans="1:12" ht="21" x14ac:dyDescent="0.4">
      <c r="A2012" s="1333" t="s">
        <v>3</v>
      </c>
      <c r="B2012" s="1333"/>
      <c r="C2012" s="1333"/>
      <c r="D2012" s="1333"/>
      <c r="E2012" s="1333"/>
      <c r="F2012" s="1333"/>
      <c r="G2012" s="1333"/>
      <c r="H2012" s="1333"/>
      <c r="I2012" s="1333"/>
      <c r="J2012" s="1333"/>
      <c r="K2012" s="1333"/>
      <c r="L2012" s="1333"/>
    </row>
    <row r="2013" spans="1:12" ht="21" x14ac:dyDescent="0.4">
      <c r="A2013" s="19" t="s">
        <v>35</v>
      </c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</row>
    <row r="2014" spans="1:12" ht="21" x14ac:dyDescent="0.4">
      <c r="A2014" s="19" t="s">
        <v>36</v>
      </c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</row>
    <row r="2015" spans="1:12" ht="21" x14ac:dyDescent="0.4">
      <c r="A2015" s="19"/>
      <c r="B2015" s="19" t="s">
        <v>37</v>
      </c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</row>
    <row r="2016" spans="1:12" ht="21" x14ac:dyDescent="0.4">
      <c r="A2016" s="19"/>
      <c r="B2016" s="19" t="s">
        <v>540</v>
      </c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</row>
    <row r="2017" spans="1:12" ht="18" x14ac:dyDescent="0.35">
      <c r="A2017" s="349" t="s">
        <v>38</v>
      </c>
      <c r="B2017" s="350" t="s">
        <v>7</v>
      </c>
      <c r="C2017" s="350" t="s">
        <v>39</v>
      </c>
      <c r="D2017" s="350" t="s">
        <v>57</v>
      </c>
      <c r="E2017" s="1331" t="s">
        <v>1244</v>
      </c>
      <c r="F2017" s="1332"/>
      <c r="G2017" s="1332"/>
      <c r="H2017" s="1332"/>
      <c r="I2017" s="351"/>
      <c r="J2017" s="352" t="s">
        <v>1245</v>
      </c>
      <c r="K2017" s="353" t="s">
        <v>1246</v>
      </c>
      <c r="L2017" s="350" t="s">
        <v>45</v>
      </c>
    </row>
    <row r="2018" spans="1:12" ht="18" x14ac:dyDescent="0.35">
      <c r="A2018" s="354"/>
      <c r="B2018" s="359"/>
      <c r="C2018" s="356"/>
      <c r="D2018" s="889" t="s">
        <v>1247</v>
      </c>
      <c r="E2018" s="356">
        <v>2561</v>
      </c>
      <c r="F2018" s="356">
        <v>2562</v>
      </c>
      <c r="G2018" s="358">
        <v>2563</v>
      </c>
      <c r="H2018" s="460">
        <v>2564</v>
      </c>
      <c r="I2018" s="460">
        <v>2565</v>
      </c>
      <c r="J2018" s="888" t="s">
        <v>1248</v>
      </c>
      <c r="K2018" s="356" t="s">
        <v>44</v>
      </c>
      <c r="L2018" s="359" t="s">
        <v>46</v>
      </c>
    </row>
    <row r="2019" spans="1:12" ht="18" x14ac:dyDescent="0.35">
      <c r="A2019" s="361"/>
      <c r="B2019" s="360"/>
      <c r="C2019" s="361"/>
      <c r="D2019" s="887"/>
      <c r="E2019" s="362" t="s">
        <v>14</v>
      </c>
      <c r="F2019" s="362" t="s">
        <v>14</v>
      </c>
      <c r="G2019" s="362" t="s">
        <v>14</v>
      </c>
      <c r="H2019" s="362" t="s">
        <v>14</v>
      </c>
      <c r="I2019" s="365" t="s">
        <v>14</v>
      </c>
      <c r="J2019" s="891"/>
      <c r="K2019" s="362"/>
      <c r="L2019" s="890"/>
    </row>
    <row r="2020" spans="1:12" ht="18" x14ac:dyDescent="0.35">
      <c r="A2020" s="54">
        <v>81</v>
      </c>
      <c r="B2020" s="37" t="s">
        <v>780</v>
      </c>
      <c r="C2020" s="102" t="s">
        <v>781</v>
      </c>
      <c r="D2020" s="38" t="s">
        <v>161</v>
      </c>
      <c r="E2020" s="127"/>
      <c r="F2020" s="127"/>
      <c r="G2020" s="45"/>
      <c r="H2020" s="45">
        <v>120000</v>
      </c>
      <c r="I2020" s="107"/>
      <c r="J2020" s="79" t="s">
        <v>1252</v>
      </c>
      <c r="K2020" s="37" t="s">
        <v>3572</v>
      </c>
      <c r="L2020" s="54" t="s">
        <v>94</v>
      </c>
    </row>
    <row r="2021" spans="1:12" ht="18" x14ac:dyDescent="0.35">
      <c r="A2021" s="54"/>
      <c r="B2021" s="37" t="s">
        <v>3740</v>
      </c>
      <c r="C2021" s="47" t="s">
        <v>784</v>
      </c>
      <c r="D2021" s="37" t="s">
        <v>775</v>
      </c>
      <c r="E2021" s="42"/>
      <c r="F2021" s="42"/>
      <c r="G2021" s="42"/>
      <c r="H2021" s="42" t="s">
        <v>118</v>
      </c>
      <c r="I2021" s="107"/>
      <c r="J2021" s="49" t="s">
        <v>3133</v>
      </c>
      <c r="K2021" s="37" t="s">
        <v>3573</v>
      </c>
      <c r="L2021" s="27"/>
    </row>
    <row r="2022" spans="1:12" ht="18" x14ac:dyDescent="0.35">
      <c r="A2022" s="54"/>
      <c r="B2022" s="38" t="s">
        <v>3739</v>
      </c>
      <c r="C2022" s="47"/>
      <c r="D2022" s="38"/>
      <c r="E2022" s="38"/>
      <c r="F2022" s="127"/>
      <c r="G2022" s="45"/>
      <c r="H2022" s="57"/>
      <c r="I2022" s="107"/>
      <c r="J2022" s="27" t="s">
        <v>1670</v>
      </c>
      <c r="K2022" s="52" t="s">
        <v>2180</v>
      </c>
      <c r="L2022" s="28"/>
    </row>
    <row r="2023" spans="1:12" ht="18" x14ac:dyDescent="0.35">
      <c r="A2023" s="54"/>
      <c r="B2023" s="38" t="s">
        <v>348</v>
      </c>
      <c r="C2023" s="47"/>
      <c r="D2023" s="38"/>
      <c r="E2023" s="38"/>
      <c r="F2023" s="127"/>
      <c r="G2023" s="45"/>
      <c r="H2023" s="57"/>
      <c r="I2023" s="107"/>
      <c r="J2023" s="941"/>
      <c r="K2023" s="107"/>
      <c r="L2023" s="28"/>
    </row>
    <row r="2024" spans="1:12" ht="18" x14ac:dyDescent="0.35">
      <c r="A2024" s="58"/>
      <c r="B2024" s="43"/>
      <c r="C2024" s="162"/>
      <c r="D2024" s="43"/>
      <c r="E2024" s="44"/>
      <c r="F2024" s="58"/>
      <c r="G2024" s="58"/>
      <c r="H2024" s="44"/>
      <c r="I2024" s="121"/>
      <c r="J2024" s="927"/>
      <c r="K2024" s="121"/>
      <c r="L2024" s="32"/>
    </row>
    <row r="2025" spans="1:12" ht="18" x14ac:dyDescent="0.35">
      <c r="A2025" s="54">
        <v>82</v>
      </c>
      <c r="B2025" s="48" t="s">
        <v>663</v>
      </c>
      <c r="C2025" s="48" t="s">
        <v>664</v>
      </c>
      <c r="D2025" s="37" t="s">
        <v>773</v>
      </c>
      <c r="E2025" s="54"/>
      <c r="F2025" s="127"/>
      <c r="G2025" s="45"/>
      <c r="H2025" s="45">
        <v>150000</v>
      </c>
      <c r="I2025" s="120"/>
      <c r="J2025" s="79" t="s">
        <v>1252</v>
      </c>
      <c r="K2025" s="37" t="s">
        <v>3572</v>
      </c>
      <c r="L2025" s="54" t="s">
        <v>94</v>
      </c>
    </row>
    <row r="2026" spans="1:12" ht="18" x14ac:dyDescent="0.35">
      <c r="A2026" s="54"/>
      <c r="B2026" s="37" t="s">
        <v>794</v>
      </c>
      <c r="C2026" s="48" t="s">
        <v>795</v>
      </c>
      <c r="D2026" s="37" t="s">
        <v>796</v>
      </c>
      <c r="E2026" s="54"/>
      <c r="F2026" s="42"/>
      <c r="G2026" s="42"/>
      <c r="H2026" s="42" t="s">
        <v>118</v>
      </c>
      <c r="I2026" s="107"/>
      <c r="J2026" s="49" t="s">
        <v>3133</v>
      </c>
      <c r="K2026" s="37" t="s">
        <v>3573</v>
      </c>
      <c r="L2026" s="27"/>
    </row>
    <row r="2027" spans="1:12" ht="18" x14ac:dyDescent="0.35">
      <c r="A2027" s="54"/>
      <c r="B2027" s="37" t="s">
        <v>797</v>
      </c>
      <c r="C2027" s="102"/>
      <c r="D2027" s="37"/>
      <c r="E2027" s="54"/>
      <c r="F2027" s="42"/>
      <c r="G2027" s="42"/>
      <c r="H2027" s="13"/>
      <c r="I2027" s="107"/>
      <c r="J2027" s="27" t="s">
        <v>1670</v>
      </c>
      <c r="K2027" s="52" t="s">
        <v>2180</v>
      </c>
      <c r="L2027" s="28"/>
    </row>
    <row r="2028" spans="1:12" ht="18" x14ac:dyDescent="0.35">
      <c r="A2028" s="58"/>
      <c r="B2028" s="43"/>
      <c r="C2028" s="183"/>
      <c r="D2028" s="39"/>
      <c r="E2028" s="43"/>
      <c r="F2028" s="44"/>
      <c r="G2028" s="44"/>
      <c r="H2028" s="16"/>
      <c r="I2028" s="121"/>
      <c r="J2028" s="927"/>
      <c r="K2028" s="121"/>
      <c r="L2028" s="32"/>
    </row>
    <row r="2029" spans="1:12" ht="18" x14ac:dyDescent="0.35">
      <c r="A2029" s="36">
        <v>83</v>
      </c>
      <c r="B2029" s="377" t="s">
        <v>798</v>
      </c>
      <c r="C2029" s="195" t="s">
        <v>556</v>
      </c>
      <c r="D2029" s="40" t="s">
        <v>799</v>
      </c>
      <c r="E2029" s="41"/>
      <c r="F2029" s="74"/>
      <c r="G2029" s="41">
        <v>500000</v>
      </c>
      <c r="H2029" s="14"/>
      <c r="I2029" s="107"/>
      <c r="J2029" s="79" t="s">
        <v>1252</v>
      </c>
      <c r="K2029" s="37" t="s">
        <v>3572</v>
      </c>
      <c r="L2029" s="54" t="s">
        <v>94</v>
      </c>
    </row>
    <row r="2030" spans="1:12" ht="18" x14ac:dyDescent="0.35">
      <c r="A2030" s="173"/>
      <c r="B2030" s="55" t="s">
        <v>800</v>
      </c>
      <c r="C2030" s="47" t="s">
        <v>612</v>
      </c>
      <c r="D2030" s="38" t="s">
        <v>801</v>
      </c>
      <c r="E2030" s="42"/>
      <c r="F2030" s="42"/>
      <c r="G2030" s="42" t="s">
        <v>118</v>
      </c>
      <c r="H2030" s="196"/>
      <c r="I2030" s="107"/>
      <c r="J2030" s="49" t="s">
        <v>3133</v>
      </c>
      <c r="K2030" s="37" t="s">
        <v>3573</v>
      </c>
      <c r="L2030" s="54"/>
    </row>
    <row r="2031" spans="1:12" ht="18" x14ac:dyDescent="0.35">
      <c r="A2031" s="173"/>
      <c r="B2031" s="55" t="s">
        <v>802</v>
      </c>
      <c r="C2031" s="47"/>
      <c r="D2031" s="38" t="s">
        <v>4143</v>
      </c>
      <c r="E2031" s="42"/>
      <c r="F2031" s="45"/>
      <c r="G2031" s="45"/>
      <c r="H2031" s="51"/>
      <c r="I2031" s="107"/>
      <c r="J2031" s="27" t="s">
        <v>1670</v>
      </c>
      <c r="K2031" s="52" t="s">
        <v>2180</v>
      </c>
      <c r="L2031" s="54"/>
    </row>
    <row r="2032" spans="1:12" ht="18" x14ac:dyDescent="0.35">
      <c r="A2032" s="87"/>
      <c r="B2032" s="59"/>
      <c r="C2032" s="162"/>
      <c r="D2032" s="39"/>
      <c r="E2032" s="58"/>
      <c r="F2032" s="144"/>
      <c r="G2032" s="144"/>
      <c r="H2032" s="17"/>
      <c r="I2032" s="32"/>
      <c r="J2032" s="39"/>
      <c r="K2032" s="161"/>
      <c r="L2032" s="58"/>
    </row>
    <row r="2033" spans="1:12" ht="18" x14ac:dyDescent="0.35">
      <c r="A2033" s="40">
        <v>84</v>
      </c>
      <c r="B2033" s="40" t="s">
        <v>2143</v>
      </c>
      <c r="C2033" s="195" t="s">
        <v>542</v>
      </c>
      <c r="D2033" s="40" t="s">
        <v>2145</v>
      </c>
      <c r="E2033" s="91"/>
      <c r="F2033" s="126"/>
      <c r="G2033" s="41">
        <v>250000</v>
      </c>
      <c r="H2033" s="14"/>
      <c r="I2033" s="33"/>
      <c r="J2033" s="79" t="s">
        <v>1252</v>
      </c>
      <c r="K2033" s="37" t="s">
        <v>3572</v>
      </c>
      <c r="L2033" s="54" t="s">
        <v>94</v>
      </c>
    </row>
    <row r="2034" spans="1:12" ht="18" x14ac:dyDescent="0.35">
      <c r="A2034" s="90"/>
      <c r="B2034" s="38" t="s">
        <v>364</v>
      </c>
      <c r="C2034" s="47" t="s">
        <v>2144</v>
      </c>
      <c r="D2034" s="38" t="s">
        <v>3145</v>
      </c>
      <c r="E2034" s="54"/>
      <c r="F2034" s="127"/>
      <c r="G2034" s="42" t="s">
        <v>118</v>
      </c>
      <c r="H2034" s="51"/>
      <c r="I2034" s="28"/>
      <c r="J2034" s="49" t="s">
        <v>3133</v>
      </c>
      <c r="K2034" s="37" t="s">
        <v>3573</v>
      </c>
      <c r="L2034" s="54"/>
    </row>
    <row r="2035" spans="1:12" ht="18" x14ac:dyDescent="0.35">
      <c r="A2035" s="165"/>
      <c r="B2035" s="43"/>
      <c r="C2035" s="43"/>
      <c r="D2035" s="43"/>
      <c r="E2035" s="58"/>
      <c r="F2035" s="144"/>
      <c r="G2035" s="144"/>
      <c r="H2035" s="17"/>
      <c r="I2035" s="32"/>
      <c r="J2035" s="50" t="s">
        <v>1670</v>
      </c>
      <c r="K2035" s="161" t="s">
        <v>2180</v>
      </c>
      <c r="L2035" s="58"/>
    </row>
    <row r="2036" spans="1:12" ht="18" x14ac:dyDescent="0.35">
      <c r="A2036" s="96"/>
      <c r="B2036" s="55"/>
      <c r="C2036" s="55"/>
      <c r="D2036" s="55"/>
      <c r="E2036" s="497"/>
      <c r="F2036" s="101"/>
      <c r="G2036" s="101"/>
      <c r="H2036" s="557"/>
      <c r="I2036" s="34"/>
      <c r="J2036" s="55"/>
      <c r="K2036" s="491"/>
      <c r="L2036" s="497"/>
    </row>
    <row r="2037" spans="1:12" ht="21" x14ac:dyDescent="0.4">
      <c r="A2037" s="96"/>
      <c r="B2037" s="55"/>
      <c r="C2037" s="55"/>
      <c r="D2037" s="55"/>
      <c r="E2037" s="497"/>
      <c r="F2037" s="919">
        <v>112</v>
      </c>
      <c r="G2037" s="101"/>
      <c r="H2037" s="557"/>
      <c r="I2037" s="34"/>
      <c r="J2037" s="55"/>
      <c r="K2037" s="491"/>
      <c r="L2037" s="497"/>
    </row>
    <row r="2038" spans="1:12" ht="21" x14ac:dyDescent="0.4">
      <c r="A2038" s="1334" t="s">
        <v>33</v>
      </c>
      <c r="B2038" s="1334"/>
      <c r="C2038" s="1334"/>
      <c r="D2038" s="1334"/>
      <c r="E2038" s="1334"/>
      <c r="F2038" s="1334"/>
      <c r="G2038" s="1334"/>
      <c r="H2038" s="1334"/>
      <c r="I2038" s="1334"/>
      <c r="J2038" s="1334"/>
      <c r="K2038" s="1334"/>
      <c r="L2038" s="1334"/>
    </row>
    <row r="2039" spans="1:12" ht="21" x14ac:dyDescent="0.4">
      <c r="A2039" s="1333" t="s">
        <v>34</v>
      </c>
      <c r="B2039" s="1333"/>
      <c r="C2039" s="1333"/>
      <c r="D2039" s="1333"/>
      <c r="E2039" s="1333"/>
      <c r="F2039" s="1333"/>
      <c r="G2039" s="1333"/>
      <c r="H2039" s="1333"/>
      <c r="I2039" s="1333"/>
      <c r="J2039" s="1333"/>
      <c r="K2039" s="1333"/>
      <c r="L2039" s="1333"/>
    </row>
    <row r="2040" spans="1:12" ht="21" x14ac:dyDescent="0.4">
      <c r="A2040" s="1333" t="s">
        <v>2</v>
      </c>
      <c r="B2040" s="1333"/>
      <c r="C2040" s="1333"/>
      <c r="D2040" s="1333"/>
      <c r="E2040" s="1333"/>
      <c r="F2040" s="1333"/>
      <c r="G2040" s="1333"/>
      <c r="H2040" s="1333"/>
      <c r="I2040" s="1333"/>
      <c r="J2040" s="1333"/>
      <c r="K2040" s="1333"/>
      <c r="L2040" s="1333"/>
    </row>
    <row r="2041" spans="1:12" ht="21" x14ac:dyDescent="0.4">
      <c r="A2041" s="1333" t="s">
        <v>3</v>
      </c>
      <c r="B2041" s="1333"/>
      <c r="C2041" s="1333"/>
      <c r="D2041" s="1333"/>
      <c r="E2041" s="1333"/>
      <c r="F2041" s="1333"/>
      <c r="G2041" s="1333"/>
      <c r="H2041" s="1333"/>
      <c r="I2041" s="1333"/>
      <c r="J2041" s="1333"/>
      <c r="K2041" s="1333"/>
      <c r="L2041" s="1333"/>
    </row>
    <row r="2042" spans="1:12" ht="21" x14ac:dyDescent="0.4">
      <c r="A2042" s="19" t="s">
        <v>35</v>
      </c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</row>
    <row r="2043" spans="1:12" ht="21" x14ac:dyDescent="0.4">
      <c r="A2043" s="19" t="s">
        <v>36</v>
      </c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</row>
    <row r="2044" spans="1:12" ht="21" x14ac:dyDescent="0.4">
      <c r="A2044" s="19"/>
      <c r="B2044" s="19" t="s">
        <v>37</v>
      </c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</row>
    <row r="2045" spans="1:12" ht="21" x14ac:dyDescent="0.4">
      <c r="A2045" s="19"/>
      <c r="B2045" s="19" t="s">
        <v>540</v>
      </c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</row>
    <row r="2046" spans="1:12" ht="18" x14ac:dyDescent="0.35">
      <c r="A2046" s="349" t="s">
        <v>38</v>
      </c>
      <c r="B2046" s="350" t="s">
        <v>7</v>
      </c>
      <c r="C2046" s="350" t="s">
        <v>39</v>
      </c>
      <c r="D2046" s="350" t="s">
        <v>57</v>
      </c>
      <c r="E2046" s="1331" t="s">
        <v>1244</v>
      </c>
      <c r="F2046" s="1332"/>
      <c r="G2046" s="1332"/>
      <c r="H2046" s="1332"/>
      <c r="I2046" s="351"/>
      <c r="J2046" s="352" t="s">
        <v>1245</v>
      </c>
      <c r="K2046" s="353" t="s">
        <v>1246</v>
      </c>
      <c r="L2046" s="350" t="s">
        <v>45</v>
      </c>
    </row>
    <row r="2047" spans="1:12" ht="18" x14ac:dyDescent="0.35">
      <c r="A2047" s="354"/>
      <c r="B2047" s="359"/>
      <c r="C2047" s="356"/>
      <c r="D2047" s="889" t="s">
        <v>1247</v>
      </c>
      <c r="E2047" s="356">
        <v>2561</v>
      </c>
      <c r="F2047" s="356">
        <v>2562</v>
      </c>
      <c r="G2047" s="358">
        <v>2563</v>
      </c>
      <c r="H2047" s="460">
        <v>2564</v>
      </c>
      <c r="I2047" s="460">
        <v>2565</v>
      </c>
      <c r="J2047" s="888" t="s">
        <v>1248</v>
      </c>
      <c r="K2047" s="356" t="s">
        <v>44</v>
      </c>
      <c r="L2047" s="359" t="s">
        <v>46</v>
      </c>
    </row>
    <row r="2048" spans="1:12" ht="18" x14ac:dyDescent="0.35">
      <c r="A2048" s="361"/>
      <c r="B2048" s="360"/>
      <c r="C2048" s="361"/>
      <c r="D2048" s="887"/>
      <c r="E2048" s="362" t="s">
        <v>14</v>
      </c>
      <c r="F2048" s="362" t="s">
        <v>14</v>
      </c>
      <c r="G2048" s="362" t="s">
        <v>14</v>
      </c>
      <c r="H2048" s="362" t="s">
        <v>14</v>
      </c>
      <c r="I2048" s="365" t="s">
        <v>14</v>
      </c>
      <c r="J2048" s="891"/>
      <c r="K2048" s="362"/>
      <c r="L2048" s="890"/>
    </row>
    <row r="2049" spans="1:12" ht="18" x14ac:dyDescent="0.35">
      <c r="A2049" s="54">
        <v>85</v>
      </c>
      <c r="B2049" s="38" t="s">
        <v>803</v>
      </c>
      <c r="C2049" s="37" t="s">
        <v>804</v>
      </c>
      <c r="D2049" s="38" t="s">
        <v>2142</v>
      </c>
      <c r="E2049" s="27"/>
      <c r="F2049" s="127">
        <v>150000</v>
      </c>
      <c r="G2049" s="127">
        <v>150000</v>
      </c>
      <c r="H2049" s="127">
        <v>150000</v>
      </c>
      <c r="I2049" s="107"/>
      <c r="J2049" s="79" t="s">
        <v>1252</v>
      </c>
      <c r="K2049" s="48" t="s">
        <v>2092</v>
      </c>
      <c r="L2049" s="54" t="s">
        <v>94</v>
      </c>
    </row>
    <row r="2050" spans="1:12" ht="18" x14ac:dyDescent="0.35">
      <c r="A2050" s="54"/>
      <c r="B2050" s="38" t="s">
        <v>805</v>
      </c>
      <c r="C2050" s="37" t="s">
        <v>806</v>
      </c>
      <c r="D2050" s="55"/>
      <c r="E2050" s="27"/>
      <c r="F2050" s="42" t="s">
        <v>118</v>
      </c>
      <c r="G2050" s="42" t="s">
        <v>118</v>
      </c>
      <c r="H2050" s="42" t="s">
        <v>118</v>
      </c>
      <c r="I2050" s="107"/>
      <c r="J2050" s="49" t="s">
        <v>3133</v>
      </c>
      <c r="K2050" s="48" t="s">
        <v>2133</v>
      </c>
      <c r="L2050" s="54"/>
    </row>
    <row r="2051" spans="1:12" ht="18" x14ac:dyDescent="0.35">
      <c r="A2051" s="58"/>
      <c r="B2051" s="43"/>
      <c r="C2051" s="39"/>
      <c r="D2051" s="59"/>
      <c r="E2051" s="46"/>
      <c r="F2051" s="44"/>
      <c r="G2051" s="44"/>
      <c r="H2051" s="16"/>
      <c r="I2051" s="121"/>
      <c r="J2051" s="50" t="s">
        <v>1670</v>
      </c>
      <c r="K2051" s="159" t="s">
        <v>546</v>
      </c>
      <c r="L2051" s="58"/>
    </row>
    <row r="2052" spans="1:12" ht="18" x14ac:dyDescent="0.35">
      <c r="A2052" s="54">
        <v>86</v>
      </c>
      <c r="B2052" s="38" t="s">
        <v>807</v>
      </c>
      <c r="C2052" s="37" t="s">
        <v>2140</v>
      </c>
      <c r="D2052" s="55" t="s">
        <v>808</v>
      </c>
      <c r="E2052" s="81">
        <v>150000</v>
      </c>
      <c r="F2052" s="42"/>
      <c r="G2052" s="42"/>
      <c r="H2052" s="13"/>
      <c r="I2052" s="107"/>
      <c r="J2052" s="79" t="s">
        <v>1252</v>
      </c>
      <c r="K2052" s="37" t="s">
        <v>2141</v>
      </c>
      <c r="L2052" s="54" t="s">
        <v>94</v>
      </c>
    </row>
    <row r="2053" spans="1:12" ht="18" x14ac:dyDescent="0.35">
      <c r="A2053" s="54"/>
      <c r="B2053" s="38" t="s">
        <v>364</v>
      </c>
      <c r="C2053" s="37"/>
      <c r="D2053" s="55" t="s">
        <v>291</v>
      </c>
      <c r="E2053" s="42" t="s">
        <v>118</v>
      </c>
      <c r="F2053" s="42"/>
      <c r="G2053" s="42"/>
      <c r="H2053" s="13"/>
      <c r="I2053" s="107"/>
      <c r="J2053" s="49" t="s">
        <v>3133</v>
      </c>
      <c r="K2053" s="107"/>
      <c r="L2053" s="28"/>
    </row>
    <row r="2054" spans="1:12" ht="18" x14ac:dyDescent="0.35">
      <c r="A2054" s="58"/>
      <c r="B2054" s="43"/>
      <c r="C2054" s="39"/>
      <c r="D2054" s="59"/>
      <c r="E2054" s="44"/>
      <c r="F2054" s="44"/>
      <c r="G2054" s="44"/>
      <c r="H2054" s="16"/>
      <c r="I2054" s="121"/>
      <c r="J2054" s="50" t="s">
        <v>1670</v>
      </c>
      <c r="K2054" s="121"/>
      <c r="L2054" s="32"/>
    </row>
    <row r="2055" spans="1:12" ht="18" x14ac:dyDescent="0.35">
      <c r="A2055" s="54">
        <v>87</v>
      </c>
      <c r="B2055" s="37" t="s">
        <v>568</v>
      </c>
      <c r="C2055" s="38" t="s">
        <v>563</v>
      </c>
      <c r="D2055" s="37" t="s">
        <v>809</v>
      </c>
      <c r="E2055" s="158">
        <v>50000</v>
      </c>
      <c r="F2055" s="42"/>
      <c r="G2055" s="126">
        <v>50000</v>
      </c>
      <c r="H2055" s="126">
        <v>50000</v>
      </c>
      <c r="I2055" s="107"/>
      <c r="J2055" s="38" t="s">
        <v>1252</v>
      </c>
      <c r="K2055" s="80" t="s">
        <v>2126</v>
      </c>
      <c r="L2055" s="54" t="s">
        <v>94</v>
      </c>
    </row>
    <row r="2056" spans="1:12" ht="18" x14ac:dyDescent="0.35">
      <c r="A2056" s="54"/>
      <c r="B2056" s="49" t="s">
        <v>810</v>
      </c>
      <c r="C2056" s="38" t="s">
        <v>662</v>
      </c>
      <c r="D2056" s="197"/>
      <c r="E2056" s="94" t="s">
        <v>303</v>
      </c>
      <c r="F2056" s="42"/>
      <c r="G2056" s="54" t="s">
        <v>303</v>
      </c>
      <c r="H2056" s="54" t="s">
        <v>303</v>
      </c>
      <c r="I2056" s="107"/>
      <c r="J2056" s="38" t="s">
        <v>3129</v>
      </c>
      <c r="K2056" s="47" t="s">
        <v>3563</v>
      </c>
      <c r="L2056" s="28"/>
    </row>
    <row r="2057" spans="1:12" ht="18" x14ac:dyDescent="0.35">
      <c r="A2057" s="58"/>
      <c r="B2057" s="46"/>
      <c r="C2057" s="43"/>
      <c r="D2057" s="198"/>
      <c r="E2057" s="44"/>
      <c r="F2057" s="44"/>
      <c r="G2057" s="44"/>
      <c r="H2057" s="44"/>
      <c r="I2057" s="121"/>
      <c r="J2057" s="39" t="s">
        <v>1670</v>
      </c>
      <c r="K2057" s="183" t="s">
        <v>67</v>
      </c>
      <c r="L2057" s="32"/>
    </row>
    <row r="2058" spans="1:12" ht="18" x14ac:dyDescent="0.35">
      <c r="A2058" s="54">
        <v>88</v>
      </c>
      <c r="B2058" s="38" t="s">
        <v>884</v>
      </c>
      <c r="C2058" s="37" t="s">
        <v>563</v>
      </c>
      <c r="D2058" s="37" t="s">
        <v>650</v>
      </c>
      <c r="E2058" s="101"/>
      <c r="F2058" s="42"/>
      <c r="G2058" s="45">
        <v>56000</v>
      </c>
      <c r="H2058" s="45">
        <v>56000</v>
      </c>
      <c r="I2058" s="120"/>
      <c r="J2058" s="38" t="s">
        <v>1252</v>
      </c>
      <c r="K2058" s="80" t="s">
        <v>2126</v>
      </c>
      <c r="L2058" s="54" t="s">
        <v>94</v>
      </c>
    </row>
    <row r="2059" spans="1:12" ht="18" x14ac:dyDescent="0.35">
      <c r="A2059" s="51"/>
      <c r="B2059" s="38" t="s">
        <v>348</v>
      </c>
      <c r="C2059" s="37" t="s">
        <v>662</v>
      </c>
      <c r="D2059" s="37" t="s">
        <v>811</v>
      </c>
      <c r="E2059" s="150"/>
      <c r="F2059" s="49"/>
      <c r="G2059" s="42" t="s">
        <v>118</v>
      </c>
      <c r="H2059" s="42" t="s">
        <v>118</v>
      </c>
      <c r="I2059" s="107"/>
      <c r="J2059" s="38" t="s">
        <v>3129</v>
      </c>
      <c r="K2059" s="47" t="s">
        <v>3563</v>
      </c>
      <c r="L2059" s="28"/>
    </row>
    <row r="2060" spans="1:12" ht="18" x14ac:dyDescent="0.35">
      <c r="A2060" s="51"/>
      <c r="B2060" s="38"/>
      <c r="C2060" s="37"/>
      <c r="D2060" s="37" t="s">
        <v>4195</v>
      </c>
      <c r="E2060" s="94"/>
      <c r="F2060" s="49"/>
      <c r="G2060" s="49"/>
      <c r="H2060" s="42"/>
      <c r="I2060" s="107"/>
      <c r="J2060" s="37" t="s">
        <v>1670</v>
      </c>
      <c r="K2060" s="47" t="s">
        <v>67</v>
      </c>
      <c r="L2060" s="28"/>
    </row>
    <row r="2061" spans="1:12" ht="18" x14ac:dyDescent="0.35">
      <c r="A2061" s="17"/>
      <c r="B2061" s="43"/>
      <c r="C2061" s="39"/>
      <c r="D2061" s="39"/>
      <c r="E2061" s="123"/>
      <c r="F2061" s="46"/>
      <c r="G2061" s="46"/>
      <c r="H2061" s="44"/>
      <c r="I2061" s="121"/>
      <c r="J2061" s="936"/>
      <c r="K2061" s="32"/>
      <c r="L2061" s="32"/>
    </row>
    <row r="2062" spans="1:12" ht="18" x14ac:dyDescent="0.35">
      <c r="A2062" s="54">
        <v>89</v>
      </c>
      <c r="B2062" s="47" t="s">
        <v>562</v>
      </c>
      <c r="C2062" s="37" t="s">
        <v>563</v>
      </c>
      <c r="D2062" s="102" t="s">
        <v>812</v>
      </c>
      <c r="E2062" s="49"/>
      <c r="F2062" s="61">
        <v>262500</v>
      </c>
      <c r="G2062" s="42"/>
      <c r="H2062" s="61">
        <v>262500</v>
      </c>
      <c r="I2062" s="107"/>
      <c r="J2062" s="36" t="s">
        <v>1252</v>
      </c>
      <c r="K2062" s="47" t="s">
        <v>2134</v>
      </c>
      <c r="L2062" s="54" t="s">
        <v>94</v>
      </c>
    </row>
    <row r="2063" spans="1:12" ht="18" x14ac:dyDescent="0.35">
      <c r="A2063" s="54"/>
      <c r="B2063" s="47" t="s">
        <v>813</v>
      </c>
      <c r="C2063" s="37" t="s">
        <v>662</v>
      </c>
      <c r="D2063" s="102" t="s">
        <v>4196</v>
      </c>
      <c r="E2063" s="49"/>
      <c r="F2063" s="42" t="s">
        <v>118</v>
      </c>
      <c r="G2063" s="42"/>
      <c r="H2063" s="42" t="s">
        <v>118</v>
      </c>
      <c r="I2063" s="107"/>
      <c r="J2063" s="38" t="s">
        <v>3129</v>
      </c>
      <c r="K2063" s="47" t="s">
        <v>1312</v>
      </c>
      <c r="L2063" s="37"/>
    </row>
    <row r="2064" spans="1:12" ht="18" x14ac:dyDescent="0.35">
      <c r="A2064" s="54"/>
      <c r="B2064" s="47" t="s">
        <v>814</v>
      </c>
      <c r="C2064" s="37"/>
      <c r="D2064" s="55" t="s">
        <v>815</v>
      </c>
      <c r="E2064" s="49"/>
      <c r="F2064" s="42"/>
      <c r="G2064" s="42"/>
      <c r="H2064" s="13"/>
      <c r="I2064" s="107"/>
      <c r="J2064" s="37" t="s">
        <v>1670</v>
      </c>
      <c r="K2064" s="107"/>
      <c r="L2064" s="28"/>
    </row>
    <row r="2065" spans="1:12" ht="18" x14ac:dyDescent="0.35">
      <c r="A2065" s="54"/>
      <c r="B2065" s="38"/>
      <c r="C2065" s="37"/>
      <c r="D2065" s="55"/>
      <c r="E2065" s="49"/>
      <c r="F2065" s="58"/>
      <c r="G2065" s="42"/>
      <c r="H2065" s="13"/>
      <c r="I2065" s="107"/>
      <c r="J2065" s="920"/>
      <c r="K2065" s="32"/>
      <c r="L2065" s="32"/>
    </row>
    <row r="2066" spans="1:12" ht="21" x14ac:dyDescent="0.4">
      <c r="A2066" s="571"/>
      <c r="B2066" s="194"/>
      <c r="C2066" s="194"/>
      <c r="D2066" s="194"/>
      <c r="E2066" s="205"/>
      <c r="F2066" s="919">
        <v>113</v>
      </c>
      <c r="G2066" s="571"/>
      <c r="H2066" s="572"/>
      <c r="I2066" s="500"/>
      <c r="J2066" s="34"/>
      <c r="K2066" s="500"/>
      <c r="L2066" s="500"/>
    </row>
    <row r="2067" spans="1:12" ht="21" x14ac:dyDescent="0.4">
      <c r="A2067" s="1334" t="s">
        <v>33</v>
      </c>
      <c r="B2067" s="1334"/>
      <c r="C2067" s="1334"/>
      <c r="D2067" s="1334"/>
      <c r="E2067" s="1334"/>
      <c r="F2067" s="1334"/>
      <c r="G2067" s="1334"/>
      <c r="H2067" s="1334"/>
      <c r="I2067" s="1334"/>
      <c r="J2067" s="1334"/>
      <c r="K2067" s="1334"/>
      <c r="L2067" s="1334"/>
    </row>
    <row r="2068" spans="1:12" ht="21" x14ac:dyDescent="0.4">
      <c r="A2068" s="1333" t="s">
        <v>34</v>
      </c>
      <c r="B2068" s="1333"/>
      <c r="C2068" s="1333"/>
      <c r="D2068" s="1333"/>
      <c r="E2068" s="1333"/>
      <c r="F2068" s="1333"/>
      <c r="G2068" s="1333"/>
      <c r="H2068" s="1333"/>
      <c r="I2068" s="1333"/>
      <c r="J2068" s="1333"/>
      <c r="K2068" s="1333"/>
      <c r="L2068" s="1333"/>
    </row>
    <row r="2069" spans="1:12" ht="21" x14ac:dyDescent="0.4">
      <c r="A2069" s="1333" t="s">
        <v>2</v>
      </c>
      <c r="B2069" s="1333"/>
      <c r="C2069" s="1333"/>
      <c r="D2069" s="1333"/>
      <c r="E2069" s="1333"/>
      <c r="F2069" s="1333"/>
      <c r="G2069" s="1333"/>
      <c r="H2069" s="1333"/>
      <c r="I2069" s="1333"/>
      <c r="J2069" s="1333"/>
      <c r="K2069" s="1333"/>
      <c r="L2069" s="1333"/>
    </row>
    <row r="2070" spans="1:12" ht="21" x14ac:dyDescent="0.4">
      <c r="A2070" s="1333" t="s">
        <v>3</v>
      </c>
      <c r="B2070" s="1333"/>
      <c r="C2070" s="1333"/>
      <c r="D2070" s="1333"/>
      <c r="E2070" s="1333"/>
      <c r="F2070" s="1333"/>
      <c r="G2070" s="1333"/>
      <c r="H2070" s="1333"/>
      <c r="I2070" s="1333"/>
      <c r="J2070" s="1333"/>
      <c r="K2070" s="1333"/>
      <c r="L2070" s="1333"/>
    </row>
    <row r="2071" spans="1:12" ht="21" x14ac:dyDescent="0.4">
      <c r="A2071" s="19" t="s">
        <v>35</v>
      </c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</row>
    <row r="2072" spans="1:12" ht="21" x14ac:dyDescent="0.4">
      <c r="A2072" s="19" t="s">
        <v>36</v>
      </c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</row>
    <row r="2073" spans="1:12" ht="21" x14ac:dyDescent="0.4">
      <c r="A2073" s="19"/>
      <c r="B2073" s="19" t="s">
        <v>37</v>
      </c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</row>
    <row r="2074" spans="1:12" ht="21" x14ac:dyDescent="0.4">
      <c r="A2074" s="19"/>
      <c r="B2074" s="19" t="s">
        <v>540</v>
      </c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</row>
    <row r="2075" spans="1:12" ht="18" x14ac:dyDescent="0.35">
      <c r="A2075" s="349" t="s">
        <v>38</v>
      </c>
      <c r="B2075" s="350" t="s">
        <v>7</v>
      </c>
      <c r="C2075" s="350" t="s">
        <v>39</v>
      </c>
      <c r="D2075" s="350" t="s">
        <v>57</v>
      </c>
      <c r="E2075" s="1331" t="s">
        <v>1244</v>
      </c>
      <c r="F2075" s="1332"/>
      <c r="G2075" s="1332"/>
      <c r="H2075" s="1332"/>
      <c r="I2075" s="351"/>
      <c r="J2075" s="352" t="s">
        <v>1245</v>
      </c>
      <c r="K2075" s="353" t="s">
        <v>1246</v>
      </c>
      <c r="L2075" s="350" t="s">
        <v>45</v>
      </c>
    </row>
    <row r="2076" spans="1:12" ht="18" x14ac:dyDescent="0.35">
      <c r="A2076" s="354"/>
      <c r="B2076" s="359"/>
      <c r="C2076" s="356"/>
      <c r="D2076" s="889" t="s">
        <v>1247</v>
      </c>
      <c r="E2076" s="356">
        <v>2561</v>
      </c>
      <c r="F2076" s="356">
        <v>2562</v>
      </c>
      <c r="G2076" s="358">
        <v>2563</v>
      </c>
      <c r="H2076" s="460">
        <v>2564</v>
      </c>
      <c r="I2076" s="460">
        <v>2565</v>
      </c>
      <c r="J2076" s="888" t="s">
        <v>1248</v>
      </c>
      <c r="K2076" s="356" t="s">
        <v>44</v>
      </c>
      <c r="L2076" s="359" t="s">
        <v>46</v>
      </c>
    </row>
    <row r="2077" spans="1:12" ht="18" x14ac:dyDescent="0.35">
      <c r="A2077" s="361"/>
      <c r="B2077" s="360"/>
      <c r="C2077" s="361"/>
      <c r="D2077" s="887"/>
      <c r="E2077" s="362" t="s">
        <v>14</v>
      </c>
      <c r="F2077" s="362" t="s">
        <v>14</v>
      </c>
      <c r="G2077" s="362" t="s">
        <v>14</v>
      </c>
      <c r="H2077" s="362" t="s">
        <v>14</v>
      </c>
      <c r="I2077" s="365" t="s">
        <v>14</v>
      </c>
      <c r="J2077" s="891"/>
      <c r="K2077" s="362"/>
      <c r="L2077" s="890"/>
    </row>
    <row r="2078" spans="1:12" ht="18" x14ac:dyDescent="0.35">
      <c r="A2078" s="54">
        <v>90</v>
      </c>
      <c r="B2078" s="38" t="s">
        <v>982</v>
      </c>
      <c r="C2078" s="37" t="s">
        <v>603</v>
      </c>
      <c r="D2078" s="55" t="s">
        <v>816</v>
      </c>
      <c r="E2078" s="49"/>
      <c r="F2078" s="88">
        <v>36000</v>
      </c>
      <c r="G2078" s="88">
        <v>36000</v>
      </c>
      <c r="H2078" s="13"/>
      <c r="I2078" s="107"/>
      <c r="J2078" s="36" t="s">
        <v>1252</v>
      </c>
      <c r="K2078" s="38" t="s">
        <v>2126</v>
      </c>
      <c r="L2078" s="54" t="s">
        <v>94</v>
      </c>
    </row>
    <row r="2079" spans="1:12" ht="18" x14ac:dyDescent="0.35">
      <c r="A2079" s="54"/>
      <c r="B2079" s="38" t="s">
        <v>364</v>
      </c>
      <c r="C2079" s="37" t="s">
        <v>708</v>
      </c>
      <c r="D2079" s="55"/>
      <c r="E2079" s="49"/>
      <c r="F2079" s="88" t="s">
        <v>118</v>
      </c>
      <c r="G2079" s="88" t="s">
        <v>118</v>
      </c>
      <c r="H2079" s="13"/>
      <c r="I2079" s="107"/>
      <c r="J2079" s="38" t="s">
        <v>3129</v>
      </c>
      <c r="K2079" s="49" t="s">
        <v>3741</v>
      </c>
      <c r="L2079" s="28"/>
    </row>
    <row r="2080" spans="1:12" ht="18" x14ac:dyDescent="0.35">
      <c r="A2080" s="54"/>
      <c r="B2080" s="38"/>
      <c r="C2080" s="37"/>
      <c r="D2080" s="55"/>
      <c r="E2080" s="49"/>
      <c r="F2080" s="88"/>
      <c r="G2080" s="42"/>
      <c r="H2080" s="13"/>
      <c r="I2080" s="107"/>
      <c r="J2080" s="38" t="s">
        <v>1670</v>
      </c>
      <c r="K2080" s="734"/>
      <c r="L2080" s="28"/>
    </row>
    <row r="2081" spans="1:12" ht="18" x14ac:dyDescent="0.35">
      <c r="A2081" s="54"/>
      <c r="B2081" s="38"/>
      <c r="C2081" s="37"/>
      <c r="D2081" s="55"/>
      <c r="E2081" s="49"/>
      <c r="F2081" s="88"/>
      <c r="G2081" s="42"/>
      <c r="H2081" s="13"/>
      <c r="I2081" s="107"/>
      <c r="J2081" s="47"/>
      <c r="K2081" s="734"/>
      <c r="L2081" s="28"/>
    </row>
    <row r="2082" spans="1:12" ht="18" x14ac:dyDescent="0.35">
      <c r="A2082" s="54"/>
      <c r="B2082" s="38"/>
      <c r="C2082" s="37"/>
      <c r="D2082" s="55"/>
      <c r="E2082" s="49"/>
      <c r="F2082" s="88"/>
      <c r="G2082" s="42"/>
      <c r="H2082" s="13"/>
      <c r="I2082" s="107"/>
      <c r="J2082" s="47"/>
      <c r="K2082" s="734"/>
      <c r="L2082" s="28"/>
    </row>
    <row r="2083" spans="1:12" ht="18" x14ac:dyDescent="0.35">
      <c r="A2083" s="54"/>
      <c r="B2083" s="38"/>
      <c r="C2083" s="37"/>
      <c r="D2083" s="55"/>
      <c r="E2083" s="49"/>
      <c r="F2083" s="88"/>
      <c r="G2083" s="42"/>
      <c r="H2083" s="13"/>
      <c r="I2083" s="107"/>
      <c r="J2083" s="47"/>
      <c r="K2083" s="734"/>
      <c r="L2083" s="28"/>
    </row>
    <row r="2084" spans="1:12" ht="18" x14ac:dyDescent="0.35">
      <c r="A2084" s="54"/>
      <c r="B2084" s="38"/>
      <c r="C2084" s="37"/>
      <c r="D2084" s="55"/>
      <c r="E2084" s="49"/>
      <c r="F2084" s="88"/>
      <c r="G2084" s="42"/>
      <c r="H2084" s="13"/>
      <c r="I2084" s="107"/>
      <c r="J2084" s="47"/>
      <c r="K2084" s="734"/>
      <c r="L2084" s="28"/>
    </row>
    <row r="2085" spans="1:12" ht="18" x14ac:dyDescent="0.35">
      <c r="A2085" s="54"/>
      <c r="B2085" s="38"/>
      <c r="C2085" s="37"/>
      <c r="D2085" s="55"/>
      <c r="E2085" s="49"/>
      <c r="F2085" s="88"/>
      <c r="G2085" s="42"/>
      <c r="H2085" s="13"/>
      <c r="I2085" s="107"/>
      <c r="J2085" s="47"/>
      <c r="K2085" s="734"/>
      <c r="L2085" s="28"/>
    </row>
    <row r="2086" spans="1:12" ht="18" x14ac:dyDescent="0.35">
      <c r="A2086" s="54"/>
      <c r="B2086" s="38"/>
      <c r="C2086" s="37"/>
      <c r="D2086" s="55"/>
      <c r="E2086" s="49"/>
      <c r="F2086" s="88"/>
      <c r="G2086" s="42"/>
      <c r="H2086" s="13"/>
      <c r="I2086" s="107"/>
      <c r="J2086" s="47"/>
      <c r="K2086" s="734"/>
      <c r="L2086" s="28"/>
    </row>
    <row r="2087" spans="1:12" ht="18" x14ac:dyDescent="0.35">
      <c r="A2087" s="54"/>
      <c r="B2087" s="38"/>
      <c r="C2087" s="37"/>
      <c r="D2087" s="55"/>
      <c r="E2087" s="49"/>
      <c r="F2087" s="88"/>
      <c r="G2087" s="42"/>
      <c r="H2087" s="13"/>
      <c r="I2087" s="107"/>
      <c r="J2087" s="47"/>
      <c r="K2087" s="734"/>
      <c r="L2087" s="28"/>
    </row>
    <row r="2088" spans="1:12" ht="18" x14ac:dyDescent="0.35">
      <c r="A2088" s="54"/>
      <c r="B2088" s="38"/>
      <c r="C2088" s="37"/>
      <c r="D2088" s="55"/>
      <c r="E2088" s="49"/>
      <c r="F2088" s="88"/>
      <c r="G2088" s="42"/>
      <c r="H2088" s="13"/>
      <c r="I2088" s="107"/>
      <c r="J2088" s="47"/>
      <c r="K2088" s="734"/>
      <c r="L2088" s="28"/>
    </row>
    <row r="2089" spans="1:12" ht="18" x14ac:dyDescent="0.35">
      <c r="A2089" s="54"/>
      <c r="B2089" s="38"/>
      <c r="C2089" s="37"/>
      <c r="D2089" s="55"/>
      <c r="E2089" s="49"/>
      <c r="F2089" s="88"/>
      <c r="G2089" s="42"/>
      <c r="H2089" s="13"/>
      <c r="I2089" s="107"/>
      <c r="J2089" s="47"/>
      <c r="K2089" s="734"/>
      <c r="L2089" s="28"/>
    </row>
    <row r="2090" spans="1:12" ht="18" x14ac:dyDescent="0.35">
      <c r="A2090" s="54"/>
      <c r="B2090" s="38"/>
      <c r="C2090" s="37"/>
      <c r="D2090" s="55"/>
      <c r="E2090" s="49"/>
      <c r="F2090" s="88"/>
      <c r="G2090" s="42"/>
      <c r="H2090" s="13"/>
      <c r="I2090" s="107"/>
      <c r="J2090" s="47"/>
      <c r="K2090" s="734"/>
      <c r="L2090" s="28"/>
    </row>
    <row r="2091" spans="1:12" ht="18" x14ac:dyDescent="0.35">
      <c r="A2091" s="54"/>
      <c r="B2091" s="38"/>
      <c r="C2091" s="37"/>
      <c r="D2091" s="55"/>
      <c r="E2091" s="49"/>
      <c r="F2091" s="88"/>
      <c r="G2091" s="42"/>
      <c r="H2091" s="13"/>
      <c r="I2091" s="107"/>
      <c r="J2091" s="47"/>
      <c r="K2091" s="734"/>
      <c r="L2091" s="28"/>
    </row>
    <row r="2092" spans="1:12" ht="18" x14ac:dyDescent="0.35">
      <c r="A2092" s="54"/>
      <c r="B2092" s="38"/>
      <c r="C2092" s="37"/>
      <c r="D2092" s="55"/>
      <c r="E2092" s="49"/>
      <c r="F2092" s="88"/>
      <c r="G2092" s="42"/>
      <c r="H2092" s="13"/>
      <c r="I2092" s="107"/>
      <c r="J2092" s="47"/>
      <c r="K2092" s="734"/>
      <c r="L2092" s="28"/>
    </row>
    <row r="2093" spans="1:12" ht="18" x14ac:dyDescent="0.35">
      <c r="A2093" s="54"/>
      <c r="B2093" s="38"/>
      <c r="C2093" s="37"/>
      <c r="D2093" s="55"/>
      <c r="E2093" s="49"/>
      <c r="F2093" s="88"/>
      <c r="G2093" s="42"/>
      <c r="H2093" s="13"/>
      <c r="I2093" s="107"/>
      <c r="J2093" s="47"/>
      <c r="K2093" s="734"/>
      <c r="L2093" s="28"/>
    </row>
    <row r="2094" spans="1:12" ht="18" x14ac:dyDescent="0.35">
      <c r="A2094" s="58"/>
      <c r="B2094" s="43"/>
      <c r="C2094" s="39"/>
      <c r="D2094" s="59"/>
      <c r="E2094" s="46"/>
      <c r="F2094" s="44"/>
      <c r="G2094" s="44"/>
      <c r="H2094" s="16"/>
      <c r="I2094" s="121"/>
      <c r="J2094" s="183"/>
      <c r="K2094" s="121"/>
      <c r="L2094" s="32"/>
    </row>
    <row r="2095" spans="1:12" ht="21" x14ac:dyDescent="0.4">
      <c r="A2095" s="607"/>
      <c r="B2095" s="55"/>
      <c r="C2095" s="55"/>
      <c r="D2095" s="55"/>
      <c r="E2095" s="95"/>
      <c r="F2095" s="919">
        <v>114</v>
      </c>
      <c r="G2095" s="607"/>
      <c r="H2095" s="882"/>
      <c r="I2095" s="34"/>
      <c r="J2095" s="102"/>
      <c r="K2095" s="34"/>
      <c r="L2095" s="34"/>
    </row>
    <row r="2096" spans="1:12" ht="21" x14ac:dyDescent="0.4">
      <c r="A2096" s="1334" t="s">
        <v>33</v>
      </c>
      <c r="B2096" s="1334"/>
      <c r="C2096" s="1334"/>
      <c r="D2096" s="1334"/>
      <c r="E2096" s="1334"/>
      <c r="F2096" s="1334"/>
      <c r="G2096" s="1334"/>
      <c r="H2096" s="1334"/>
      <c r="I2096" s="1334"/>
      <c r="J2096" s="1334"/>
      <c r="K2096" s="1334"/>
      <c r="L2096" s="1334"/>
    </row>
    <row r="2097" spans="1:12" ht="21" x14ac:dyDescent="0.4">
      <c r="A2097" s="1333" t="s">
        <v>34</v>
      </c>
      <c r="B2097" s="1333"/>
      <c r="C2097" s="1333"/>
      <c r="D2097" s="1333"/>
      <c r="E2097" s="1333"/>
      <c r="F2097" s="1333"/>
      <c r="G2097" s="1333"/>
      <c r="H2097" s="1333"/>
      <c r="I2097" s="1333"/>
      <c r="J2097" s="1333"/>
      <c r="K2097" s="1333"/>
      <c r="L2097" s="1333"/>
    </row>
    <row r="2098" spans="1:12" ht="21" x14ac:dyDescent="0.4">
      <c r="A2098" s="1333" t="s">
        <v>2</v>
      </c>
      <c r="B2098" s="1333"/>
      <c r="C2098" s="1333"/>
      <c r="D2098" s="1333"/>
      <c r="E2098" s="1333"/>
      <c r="F2098" s="1333"/>
      <c r="G2098" s="1333"/>
      <c r="H2098" s="1333"/>
      <c r="I2098" s="1333"/>
      <c r="J2098" s="1333"/>
      <c r="K2098" s="1333"/>
      <c r="L2098" s="1333"/>
    </row>
    <row r="2099" spans="1:12" ht="21" x14ac:dyDescent="0.4">
      <c r="A2099" s="1333" t="s">
        <v>3</v>
      </c>
      <c r="B2099" s="1333"/>
      <c r="C2099" s="1333"/>
      <c r="D2099" s="1333"/>
      <c r="E2099" s="1333"/>
      <c r="F2099" s="1333"/>
      <c r="G2099" s="1333"/>
      <c r="H2099" s="1333"/>
      <c r="I2099" s="1333"/>
      <c r="J2099" s="1333"/>
      <c r="K2099" s="1333"/>
      <c r="L2099" s="1333"/>
    </row>
    <row r="2100" spans="1:12" ht="21" x14ac:dyDescent="0.4">
      <c r="A2100" s="19" t="s">
        <v>35</v>
      </c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</row>
    <row r="2101" spans="1:12" ht="21" x14ac:dyDescent="0.4">
      <c r="A2101" s="19" t="s">
        <v>36</v>
      </c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</row>
    <row r="2102" spans="1:12" ht="21" x14ac:dyDescent="0.4">
      <c r="A2102" s="19"/>
      <c r="B2102" s="19" t="s">
        <v>37</v>
      </c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</row>
    <row r="2103" spans="1:12" ht="21" x14ac:dyDescent="0.4">
      <c r="A2103" s="19"/>
      <c r="B2103" s="19" t="s">
        <v>540</v>
      </c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</row>
    <row r="2104" spans="1:12" ht="18" x14ac:dyDescent="0.35">
      <c r="A2104" s="349" t="s">
        <v>38</v>
      </c>
      <c r="B2104" s="350" t="s">
        <v>7</v>
      </c>
      <c r="C2104" s="350" t="s">
        <v>39</v>
      </c>
      <c r="D2104" s="350" t="s">
        <v>57</v>
      </c>
      <c r="E2104" s="1331" t="s">
        <v>1244</v>
      </c>
      <c r="F2104" s="1332"/>
      <c r="G2104" s="1332"/>
      <c r="H2104" s="1332"/>
      <c r="I2104" s="351"/>
      <c r="J2104" s="352" t="s">
        <v>1245</v>
      </c>
      <c r="K2104" s="353" t="s">
        <v>1246</v>
      </c>
      <c r="L2104" s="350" t="s">
        <v>45</v>
      </c>
    </row>
    <row r="2105" spans="1:12" ht="18" x14ac:dyDescent="0.35">
      <c r="A2105" s="354"/>
      <c r="B2105" s="359"/>
      <c r="C2105" s="356"/>
      <c r="D2105" s="889" t="s">
        <v>1247</v>
      </c>
      <c r="E2105" s="356">
        <v>2561</v>
      </c>
      <c r="F2105" s="356">
        <v>2562</v>
      </c>
      <c r="G2105" s="358">
        <v>2563</v>
      </c>
      <c r="H2105" s="460">
        <v>2564</v>
      </c>
      <c r="I2105" s="460">
        <v>2565</v>
      </c>
      <c r="J2105" s="888" t="s">
        <v>1248</v>
      </c>
      <c r="K2105" s="356" t="s">
        <v>44</v>
      </c>
      <c r="L2105" s="359" t="s">
        <v>46</v>
      </c>
    </row>
    <row r="2106" spans="1:12" ht="18" x14ac:dyDescent="0.35">
      <c r="A2106" s="361"/>
      <c r="B2106" s="360"/>
      <c r="C2106" s="361"/>
      <c r="D2106" s="887"/>
      <c r="E2106" s="362" t="s">
        <v>14</v>
      </c>
      <c r="F2106" s="362" t="s">
        <v>14</v>
      </c>
      <c r="G2106" s="362" t="s">
        <v>14</v>
      </c>
      <c r="H2106" s="362" t="s">
        <v>14</v>
      </c>
      <c r="I2106" s="365" t="s">
        <v>14</v>
      </c>
      <c r="J2106" s="891"/>
      <c r="K2106" s="362"/>
      <c r="L2106" s="890"/>
    </row>
    <row r="2107" spans="1:12" ht="18" x14ac:dyDescent="0.35">
      <c r="A2107" s="54">
        <v>91</v>
      </c>
      <c r="B2107" s="38" t="s">
        <v>817</v>
      </c>
      <c r="C2107" s="37" t="s">
        <v>818</v>
      </c>
      <c r="D2107" s="38" t="s">
        <v>819</v>
      </c>
      <c r="E2107" s="42"/>
      <c r="F2107" s="139">
        <v>1000000</v>
      </c>
      <c r="G2107" s="38"/>
      <c r="H2107" s="38"/>
      <c r="I2107" s="107"/>
      <c r="J2107" s="254" t="s">
        <v>1252</v>
      </c>
      <c r="K2107" s="47" t="s">
        <v>2158</v>
      </c>
      <c r="L2107" s="54" t="s">
        <v>94</v>
      </c>
    </row>
    <row r="2108" spans="1:12" ht="18" x14ac:dyDescent="0.35">
      <c r="A2108" s="54"/>
      <c r="B2108" s="38" t="s">
        <v>2156</v>
      </c>
      <c r="C2108" s="37"/>
      <c r="D2108" s="38" t="s">
        <v>820</v>
      </c>
      <c r="E2108" s="42"/>
      <c r="F2108" s="88" t="s">
        <v>118</v>
      </c>
      <c r="G2108" s="38"/>
      <c r="H2108" s="38"/>
      <c r="I2108" s="107"/>
      <c r="J2108" s="80" t="s">
        <v>3133</v>
      </c>
      <c r="K2108" s="47" t="s">
        <v>2159</v>
      </c>
      <c r="L2108" s="54"/>
    </row>
    <row r="2109" spans="1:12" ht="18" x14ac:dyDescent="0.35">
      <c r="A2109" s="58"/>
      <c r="B2109" s="43" t="s">
        <v>2157</v>
      </c>
      <c r="C2109" s="39"/>
      <c r="D2109" s="43"/>
      <c r="E2109" s="44"/>
      <c r="F2109" s="44"/>
      <c r="G2109" s="43"/>
      <c r="H2109" s="43"/>
      <c r="I2109" s="121"/>
      <c r="J2109" s="226" t="s">
        <v>1670</v>
      </c>
      <c r="K2109" s="162"/>
      <c r="L2109" s="58"/>
    </row>
    <row r="2110" spans="1:12" ht="18" x14ac:dyDescent="0.35">
      <c r="A2110" s="91">
        <v>92</v>
      </c>
      <c r="B2110" s="36" t="s">
        <v>622</v>
      </c>
      <c r="C2110" s="194" t="s">
        <v>658</v>
      </c>
      <c r="D2110" s="40" t="s">
        <v>821</v>
      </c>
      <c r="E2110" s="149">
        <v>612000</v>
      </c>
      <c r="F2110" s="74"/>
      <c r="G2110" s="74"/>
      <c r="H2110" s="148">
        <v>612000</v>
      </c>
      <c r="I2110" s="107"/>
      <c r="J2110" s="254" t="s">
        <v>1252</v>
      </c>
      <c r="K2110" s="128" t="s">
        <v>2092</v>
      </c>
      <c r="L2110" s="91" t="s">
        <v>94</v>
      </c>
    </row>
    <row r="2111" spans="1:12" ht="18" x14ac:dyDescent="0.35">
      <c r="A2111" s="54"/>
      <c r="B2111" s="37" t="s">
        <v>382</v>
      </c>
      <c r="C2111" s="55" t="s">
        <v>822</v>
      </c>
      <c r="D2111" s="38"/>
      <c r="E2111" s="88" t="s">
        <v>118</v>
      </c>
      <c r="F2111" s="42"/>
      <c r="G2111" s="42"/>
      <c r="H2111" s="88" t="s">
        <v>118</v>
      </c>
      <c r="I2111" s="107"/>
      <c r="J2111" s="80" t="s">
        <v>3133</v>
      </c>
      <c r="K2111" s="48" t="s">
        <v>2160</v>
      </c>
      <c r="L2111" s="54"/>
    </row>
    <row r="2112" spans="1:12" ht="18" x14ac:dyDescent="0.35">
      <c r="A2112" s="58"/>
      <c r="B2112" s="39"/>
      <c r="C2112" s="59"/>
      <c r="D2112" s="43"/>
      <c r="E2112" s="154"/>
      <c r="F2112" s="44"/>
      <c r="G2112" s="44"/>
      <c r="H2112" s="16"/>
      <c r="I2112" s="121"/>
      <c r="J2112" s="226" t="s">
        <v>1670</v>
      </c>
      <c r="K2112" s="325"/>
      <c r="L2112" s="32"/>
    </row>
    <row r="2113" spans="1:12" ht="18" x14ac:dyDescent="0.35">
      <c r="A2113" s="54">
        <v>93</v>
      </c>
      <c r="B2113" s="48" t="s">
        <v>617</v>
      </c>
      <c r="C2113" s="102" t="s">
        <v>823</v>
      </c>
      <c r="D2113" s="47" t="s">
        <v>824</v>
      </c>
      <c r="E2113" s="143">
        <v>2000000</v>
      </c>
      <c r="F2113" s="127"/>
      <c r="G2113" s="45"/>
      <c r="H2113" s="143">
        <v>2000000</v>
      </c>
      <c r="I2113" s="33"/>
      <c r="J2113" s="254" t="s">
        <v>1252</v>
      </c>
      <c r="K2113" s="128" t="s">
        <v>2092</v>
      </c>
      <c r="L2113" s="91" t="s">
        <v>94</v>
      </c>
    </row>
    <row r="2114" spans="1:12" ht="18" x14ac:dyDescent="0.35">
      <c r="A2114" s="54"/>
      <c r="B2114" s="38" t="s">
        <v>3742</v>
      </c>
      <c r="C2114" s="48" t="s">
        <v>825</v>
      </c>
      <c r="D2114" s="47" t="s">
        <v>826</v>
      </c>
      <c r="E2114" s="145" t="s">
        <v>118</v>
      </c>
      <c r="F2114" s="42"/>
      <c r="G2114" s="42"/>
      <c r="H2114" s="145" t="s">
        <v>118</v>
      </c>
      <c r="I2114" s="28"/>
      <c r="J2114" s="80" t="s">
        <v>3133</v>
      </c>
      <c r="K2114" s="48" t="s">
        <v>2160</v>
      </c>
      <c r="L2114" s="54"/>
    </row>
    <row r="2115" spans="1:12" ht="18" x14ac:dyDescent="0.35">
      <c r="A2115" s="58"/>
      <c r="B2115" s="43" t="s">
        <v>400</v>
      </c>
      <c r="C2115" s="39"/>
      <c r="D2115" s="43"/>
      <c r="E2115" s="44"/>
      <c r="F2115" s="44"/>
      <c r="G2115" s="44"/>
      <c r="H2115" s="16"/>
      <c r="I2115" s="32"/>
      <c r="J2115" s="226" t="s">
        <v>1670</v>
      </c>
      <c r="K2115" s="320"/>
      <c r="L2115" s="32"/>
    </row>
    <row r="2116" spans="1:12" ht="18" x14ac:dyDescent="0.35">
      <c r="A2116" s="54">
        <v>94</v>
      </c>
      <c r="B2116" s="48" t="s">
        <v>617</v>
      </c>
      <c r="C2116" s="55" t="s">
        <v>658</v>
      </c>
      <c r="D2116" s="47" t="s">
        <v>824</v>
      </c>
      <c r="E2116" s="127"/>
      <c r="F2116" s="143">
        <v>2000000</v>
      </c>
      <c r="G2116" s="42"/>
      <c r="H2116" s="143">
        <v>2000000</v>
      </c>
      <c r="I2116" s="28"/>
      <c r="J2116" s="254" t="s">
        <v>1252</v>
      </c>
      <c r="K2116" s="128" t="s">
        <v>2092</v>
      </c>
      <c r="L2116" s="91" t="s">
        <v>94</v>
      </c>
    </row>
    <row r="2117" spans="1:12" ht="18" x14ac:dyDescent="0.35">
      <c r="A2117" s="54"/>
      <c r="B2117" s="37" t="s">
        <v>827</v>
      </c>
      <c r="C2117" s="55" t="s">
        <v>822</v>
      </c>
      <c r="D2117" s="47" t="s">
        <v>828</v>
      </c>
      <c r="E2117" s="127"/>
      <c r="F2117" s="127" t="s">
        <v>118</v>
      </c>
      <c r="G2117" s="42"/>
      <c r="H2117" s="127" t="s">
        <v>118</v>
      </c>
      <c r="I2117" s="28"/>
      <c r="J2117" s="80" t="s">
        <v>3133</v>
      </c>
      <c r="K2117" s="48" t="s">
        <v>2160</v>
      </c>
      <c r="L2117" s="54"/>
    </row>
    <row r="2118" spans="1:12" ht="18" x14ac:dyDescent="0.35">
      <c r="A2118" s="54"/>
      <c r="B2118" s="37" t="s">
        <v>829</v>
      </c>
      <c r="C2118" s="55"/>
      <c r="D2118" s="38"/>
      <c r="E2118" s="127"/>
      <c r="F2118" s="127"/>
      <c r="G2118" s="42"/>
      <c r="H2118" s="13"/>
      <c r="I2118" s="28"/>
      <c r="J2118" s="112" t="s">
        <v>1670</v>
      </c>
      <c r="K2118" s="321"/>
      <c r="L2118" s="28"/>
    </row>
    <row r="2119" spans="1:12" ht="18" x14ac:dyDescent="0.35">
      <c r="A2119" s="58"/>
      <c r="B2119" s="39"/>
      <c r="C2119" s="59" t="s">
        <v>155</v>
      </c>
      <c r="D2119" s="43"/>
      <c r="E2119" s="58"/>
      <c r="F2119" s="58"/>
      <c r="G2119" s="44"/>
      <c r="H2119" s="16"/>
      <c r="I2119" s="121"/>
      <c r="J2119" s="320"/>
      <c r="K2119" s="320"/>
      <c r="L2119" s="32"/>
    </row>
    <row r="2120" spans="1:12" ht="18" x14ac:dyDescent="0.35">
      <c r="A2120" s="54">
        <v>95</v>
      </c>
      <c r="B2120" s="37" t="s">
        <v>830</v>
      </c>
      <c r="C2120" s="55" t="s">
        <v>542</v>
      </c>
      <c r="D2120" s="38" t="s">
        <v>2161</v>
      </c>
      <c r="E2120" s="124"/>
      <c r="F2120" s="567">
        <v>150000</v>
      </c>
      <c r="G2120" s="45"/>
      <c r="H2120" s="567">
        <v>150000</v>
      </c>
      <c r="I2120" s="28"/>
      <c r="J2120" s="254" t="s">
        <v>1252</v>
      </c>
      <c r="K2120" s="128" t="s">
        <v>2092</v>
      </c>
      <c r="L2120" s="91" t="s">
        <v>94</v>
      </c>
    </row>
    <row r="2121" spans="1:12" ht="18" x14ac:dyDescent="0.35">
      <c r="A2121" s="54"/>
      <c r="B2121" s="38" t="s">
        <v>831</v>
      </c>
      <c r="C2121" s="37" t="s">
        <v>832</v>
      </c>
      <c r="D2121" s="38" t="s">
        <v>2163</v>
      </c>
      <c r="E2121" s="124"/>
      <c r="F2121" s="567" t="s">
        <v>118</v>
      </c>
      <c r="G2121" s="45"/>
      <c r="H2121" s="567" t="s">
        <v>118</v>
      </c>
      <c r="I2121" s="28"/>
      <c r="J2121" s="80" t="s">
        <v>3133</v>
      </c>
      <c r="K2121" s="48" t="s">
        <v>2160</v>
      </c>
      <c r="L2121" s="54"/>
    </row>
    <row r="2122" spans="1:12" ht="18" x14ac:dyDescent="0.35">
      <c r="A2122" s="54"/>
      <c r="B2122" s="38"/>
      <c r="C2122" s="38"/>
      <c r="D2122" s="38" t="s">
        <v>2162</v>
      </c>
      <c r="E2122" s="124"/>
      <c r="F2122" s="567"/>
      <c r="G2122" s="45"/>
      <c r="H2122" s="567"/>
      <c r="I2122" s="28"/>
      <c r="J2122" s="112" t="s">
        <v>1670</v>
      </c>
      <c r="K2122" s="48"/>
      <c r="L2122" s="54"/>
    </row>
    <row r="2123" spans="1:12" ht="18" x14ac:dyDescent="0.35">
      <c r="A2123" s="58"/>
      <c r="B2123" s="43"/>
      <c r="C2123" s="43"/>
      <c r="D2123" s="43"/>
      <c r="E2123" s="134"/>
      <c r="F2123" s="117"/>
      <c r="G2123" s="117"/>
      <c r="H2123" s="181"/>
      <c r="I2123" s="32"/>
      <c r="J2123" s="920"/>
      <c r="K2123" s="32"/>
      <c r="L2123" s="32"/>
    </row>
    <row r="2124" spans="1:12" ht="21" x14ac:dyDescent="0.4">
      <c r="A2124" s="470"/>
      <c r="B2124" s="55"/>
      <c r="C2124" s="55"/>
      <c r="D2124" s="55"/>
      <c r="E2124" s="470"/>
      <c r="F2124" s="919">
        <v>115</v>
      </c>
      <c r="G2124" s="470"/>
      <c r="H2124" s="15"/>
      <c r="I2124" s="34"/>
      <c r="J2124" s="34"/>
      <c r="K2124" s="34"/>
      <c r="L2124" s="34"/>
    </row>
    <row r="2125" spans="1:12" ht="21" x14ac:dyDescent="0.4">
      <c r="A2125" s="1334" t="s">
        <v>33</v>
      </c>
      <c r="B2125" s="1334"/>
      <c r="C2125" s="1334"/>
      <c r="D2125" s="1334"/>
      <c r="E2125" s="1334"/>
      <c r="F2125" s="1334"/>
      <c r="G2125" s="1334"/>
      <c r="H2125" s="1334"/>
      <c r="I2125" s="1334"/>
      <c r="J2125" s="1334"/>
      <c r="K2125" s="1334"/>
      <c r="L2125" s="1334"/>
    </row>
    <row r="2126" spans="1:12" ht="21" x14ac:dyDescent="0.4">
      <c r="A2126" s="1333" t="s">
        <v>34</v>
      </c>
      <c r="B2126" s="1333"/>
      <c r="C2126" s="1333"/>
      <c r="D2126" s="1333"/>
      <c r="E2126" s="1333"/>
      <c r="F2126" s="1333"/>
      <c r="G2126" s="1333"/>
      <c r="H2126" s="1333"/>
      <c r="I2126" s="1333"/>
      <c r="J2126" s="1333"/>
      <c r="K2126" s="1333"/>
      <c r="L2126" s="1333"/>
    </row>
    <row r="2127" spans="1:12" ht="21" x14ac:dyDescent="0.4">
      <c r="A2127" s="1333" t="s">
        <v>2</v>
      </c>
      <c r="B2127" s="1333"/>
      <c r="C2127" s="1333"/>
      <c r="D2127" s="1333"/>
      <c r="E2127" s="1333"/>
      <c r="F2127" s="1333"/>
      <c r="G2127" s="1333"/>
      <c r="H2127" s="1333"/>
      <c r="I2127" s="1333"/>
      <c r="J2127" s="1333"/>
      <c r="K2127" s="1333"/>
      <c r="L2127" s="1333"/>
    </row>
    <row r="2128" spans="1:12" ht="21" x14ac:dyDescent="0.4">
      <c r="A2128" s="1333" t="s">
        <v>3</v>
      </c>
      <c r="B2128" s="1333"/>
      <c r="C2128" s="1333"/>
      <c r="D2128" s="1333"/>
      <c r="E2128" s="1333"/>
      <c r="F2128" s="1333"/>
      <c r="G2128" s="1333"/>
      <c r="H2128" s="1333"/>
      <c r="I2128" s="1333"/>
      <c r="J2128" s="1333"/>
      <c r="K2128" s="1333"/>
      <c r="L2128" s="1333"/>
    </row>
    <row r="2129" spans="1:12" ht="21" x14ac:dyDescent="0.4">
      <c r="A2129" s="19" t="s">
        <v>35</v>
      </c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</row>
    <row r="2130" spans="1:12" ht="21" x14ac:dyDescent="0.4">
      <c r="A2130" s="19" t="s">
        <v>36</v>
      </c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</row>
    <row r="2131" spans="1:12" ht="21" x14ac:dyDescent="0.4">
      <c r="A2131" s="19"/>
      <c r="B2131" s="19" t="s">
        <v>37</v>
      </c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</row>
    <row r="2132" spans="1:12" ht="21" x14ac:dyDescent="0.4">
      <c r="A2132" s="19"/>
      <c r="B2132" s="19" t="s">
        <v>540</v>
      </c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</row>
    <row r="2133" spans="1:12" ht="18" x14ac:dyDescent="0.35">
      <c r="A2133" s="349" t="s">
        <v>38</v>
      </c>
      <c r="B2133" s="350" t="s">
        <v>7</v>
      </c>
      <c r="C2133" s="350" t="s">
        <v>39</v>
      </c>
      <c r="D2133" s="350" t="s">
        <v>57</v>
      </c>
      <c r="E2133" s="1331" t="s">
        <v>1244</v>
      </c>
      <c r="F2133" s="1332"/>
      <c r="G2133" s="1332"/>
      <c r="H2133" s="1332"/>
      <c r="I2133" s="351"/>
      <c r="J2133" s="352" t="s">
        <v>1245</v>
      </c>
      <c r="K2133" s="353" t="s">
        <v>1246</v>
      </c>
      <c r="L2133" s="350" t="s">
        <v>45</v>
      </c>
    </row>
    <row r="2134" spans="1:12" ht="18" x14ac:dyDescent="0.35">
      <c r="A2134" s="354"/>
      <c r="B2134" s="359"/>
      <c r="C2134" s="356"/>
      <c r="D2134" s="889" t="s">
        <v>1247</v>
      </c>
      <c r="E2134" s="356">
        <v>2561</v>
      </c>
      <c r="F2134" s="356">
        <v>2562</v>
      </c>
      <c r="G2134" s="358">
        <v>2563</v>
      </c>
      <c r="H2134" s="460">
        <v>2564</v>
      </c>
      <c r="I2134" s="460">
        <v>2565</v>
      </c>
      <c r="J2134" s="888" t="s">
        <v>1248</v>
      </c>
      <c r="K2134" s="356" t="s">
        <v>44</v>
      </c>
      <c r="L2134" s="359" t="s">
        <v>46</v>
      </c>
    </row>
    <row r="2135" spans="1:12" ht="18" x14ac:dyDescent="0.35">
      <c r="A2135" s="361"/>
      <c r="B2135" s="360"/>
      <c r="C2135" s="361"/>
      <c r="D2135" s="887"/>
      <c r="E2135" s="362" t="s">
        <v>14</v>
      </c>
      <c r="F2135" s="362" t="s">
        <v>14</v>
      </c>
      <c r="G2135" s="362" t="s">
        <v>14</v>
      </c>
      <c r="H2135" s="362" t="s">
        <v>14</v>
      </c>
      <c r="I2135" s="365" t="s">
        <v>14</v>
      </c>
      <c r="J2135" s="891"/>
      <c r="K2135" s="362"/>
      <c r="L2135" s="890"/>
    </row>
    <row r="2136" spans="1:12" ht="18" x14ac:dyDescent="0.35">
      <c r="A2136" s="54">
        <v>96</v>
      </c>
      <c r="B2136" s="37" t="s">
        <v>541</v>
      </c>
      <c r="C2136" s="55" t="s">
        <v>542</v>
      </c>
      <c r="D2136" s="38" t="s">
        <v>2164</v>
      </c>
      <c r="E2136" s="45"/>
      <c r="F2136" s="42"/>
      <c r="G2136" s="45">
        <v>600000</v>
      </c>
      <c r="H2136" s="13"/>
      <c r="I2136" s="28"/>
      <c r="J2136" s="79" t="s">
        <v>1252</v>
      </c>
      <c r="K2136" s="48" t="s">
        <v>2095</v>
      </c>
      <c r="L2136" s="54" t="s">
        <v>94</v>
      </c>
    </row>
    <row r="2137" spans="1:12" ht="18" x14ac:dyDescent="0.35">
      <c r="A2137" s="54"/>
      <c r="B2137" s="38" t="s">
        <v>833</v>
      </c>
      <c r="C2137" s="37" t="s">
        <v>832</v>
      </c>
      <c r="D2137" s="47" t="s">
        <v>873</v>
      </c>
      <c r="E2137" s="42"/>
      <c r="F2137" s="42"/>
      <c r="G2137" s="42" t="s">
        <v>118</v>
      </c>
      <c r="H2137" s="13"/>
      <c r="I2137" s="28"/>
      <c r="J2137" s="49" t="s">
        <v>3133</v>
      </c>
      <c r="K2137" s="38" t="s">
        <v>2165</v>
      </c>
      <c r="L2137" s="54"/>
    </row>
    <row r="2138" spans="1:12" ht="18" x14ac:dyDescent="0.35">
      <c r="A2138" s="54"/>
      <c r="B2138" s="38" t="s">
        <v>400</v>
      </c>
      <c r="C2138" s="38"/>
      <c r="D2138" s="47"/>
      <c r="E2138" s="42"/>
      <c r="F2138" s="42"/>
      <c r="G2138" s="42"/>
      <c r="H2138" s="13"/>
      <c r="I2138" s="28"/>
      <c r="J2138" s="27" t="s">
        <v>1670</v>
      </c>
      <c r="K2138" s="38"/>
      <c r="L2138" s="54"/>
    </row>
    <row r="2139" spans="1:12" ht="18" x14ac:dyDescent="0.35">
      <c r="A2139" s="58"/>
      <c r="B2139" s="43"/>
      <c r="C2139" s="43"/>
      <c r="D2139" s="162"/>
      <c r="E2139" s="43"/>
      <c r="F2139" s="117"/>
      <c r="G2139" s="43"/>
      <c r="H2139" s="181"/>
      <c r="I2139" s="32"/>
      <c r="J2139" s="920"/>
      <c r="K2139" s="32"/>
      <c r="L2139" s="32"/>
    </row>
    <row r="2140" spans="1:12" ht="18" x14ac:dyDescent="0.35">
      <c r="A2140" s="54">
        <v>97</v>
      </c>
      <c r="B2140" s="37" t="s">
        <v>550</v>
      </c>
      <c r="C2140" s="55" t="s">
        <v>542</v>
      </c>
      <c r="D2140" s="47" t="s">
        <v>834</v>
      </c>
      <c r="E2140" s="127"/>
      <c r="F2140" s="54"/>
      <c r="G2140" s="388">
        <v>10000000</v>
      </c>
      <c r="H2140" s="42"/>
      <c r="I2140" s="28"/>
      <c r="J2140" s="79" t="s">
        <v>1252</v>
      </c>
      <c r="K2140" s="27" t="s">
        <v>2166</v>
      </c>
      <c r="L2140" s="54" t="s">
        <v>94</v>
      </c>
    </row>
    <row r="2141" spans="1:12" ht="18" x14ac:dyDescent="0.35">
      <c r="A2141" s="54"/>
      <c r="B2141" s="38" t="s">
        <v>367</v>
      </c>
      <c r="C2141" s="37" t="s">
        <v>832</v>
      </c>
      <c r="D2141" s="47" t="s">
        <v>835</v>
      </c>
      <c r="E2141" s="37"/>
      <c r="F2141" s="49"/>
      <c r="G2141" s="48" t="s">
        <v>836</v>
      </c>
      <c r="H2141" s="45"/>
      <c r="I2141" s="28"/>
      <c r="J2141" s="49" t="s">
        <v>3133</v>
      </c>
      <c r="K2141" s="27" t="s">
        <v>2167</v>
      </c>
      <c r="L2141" s="28"/>
    </row>
    <row r="2142" spans="1:12" ht="18" x14ac:dyDescent="0.35">
      <c r="A2142" s="58"/>
      <c r="B2142" s="43"/>
      <c r="C2142" s="43"/>
      <c r="D2142" s="162"/>
      <c r="E2142" s="43"/>
      <c r="F2142" s="46"/>
      <c r="G2142" s="43"/>
      <c r="H2142" s="117"/>
      <c r="I2142" s="32"/>
      <c r="J2142" s="50" t="s">
        <v>1670</v>
      </c>
      <c r="K2142" s="50"/>
      <c r="L2142" s="32"/>
    </row>
    <row r="2143" spans="1:12" ht="18" x14ac:dyDescent="0.35">
      <c r="A2143" s="54">
        <v>98</v>
      </c>
      <c r="B2143" s="37" t="s">
        <v>541</v>
      </c>
      <c r="C2143" s="55" t="s">
        <v>837</v>
      </c>
      <c r="D2143" s="38" t="s">
        <v>838</v>
      </c>
      <c r="E2143" s="45"/>
      <c r="F2143" s="49"/>
      <c r="G2143" s="49"/>
      <c r="H2143" s="45">
        <v>150000</v>
      </c>
      <c r="I2143" s="107"/>
      <c r="J2143" s="27" t="s">
        <v>1252</v>
      </c>
      <c r="K2143" s="27" t="s">
        <v>2166</v>
      </c>
      <c r="L2143" s="54" t="s">
        <v>94</v>
      </c>
    </row>
    <row r="2144" spans="1:12" ht="18" x14ac:dyDescent="0.35">
      <c r="A2144" s="54"/>
      <c r="B2144" s="37" t="s">
        <v>839</v>
      </c>
      <c r="C2144" s="55" t="s">
        <v>840</v>
      </c>
      <c r="D2144" s="47" t="s">
        <v>841</v>
      </c>
      <c r="E2144" s="42"/>
      <c r="F2144" s="49"/>
      <c r="G2144" s="49"/>
      <c r="H2144" s="42" t="s">
        <v>118</v>
      </c>
      <c r="I2144" s="107"/>
      <c r="J2144" s="49" t="s">
        <v>3133</v>
      </c>
      <c r="K2144" s="27" t="s">
        <v>2167</v>
      </c>
      <c r="L2144" s="28"/>
    </row>
    <row r="2145" spans="1:12" ht="18" x14ac:dyDescent="0.35">
      <c r="A2145" s="54"/>
      <c r="B2145" s="37" t="s">
        <v>382</v>
      </c>
      <c r="C2145" s="55"/>
      <c r="D2145" s="47"/>
      <c r="E2145" s="42"/>
      <c r="F2145" s="49"/>
      <c r="G2145" s="49"/>
      <c r="H2145" s="42"/>
      <c r="I2145" s="107"/>
      <c r="J2145" s="27" t="s">
        <v>1670</v>
      </c>
      <c r="K2145" s="49"/>
      <c r="L2145" s="28"/>
    </row>
    <row r="2146" spans="1:12" ht="18" x14ac:dyDescent="0.35">
      <c r="A2146" s="54"/>
      <c r="B2146" s="37"/>
      <c r="C2146" s="55"/>
      <c r="D2146" s="47"/>
      <c r="E2146" s="42"/>
      <c r="F2146" s="49"/>
      <c r="G2146" s="50"/>
      <c r="H2146" s="58"/>
      <c r="I2146" s="107"/>
      <c r="J2146" s="927"/>
      <c r="K2146" s="121"/>
      <c r="L2146" s="32"/>
    </row>
    <row r="2147" spans="1:12" ht="18" x14ac:dyDescent="0.35">
      <c r="A2147" s="74">
        <v>99</v>
      </c>
      <c r="B2147" s="40" t="s">
        <v>830</v>
      </c>
      <c r="C2147" s="40" t="s">
        <v>2176</v>
      </c>
      <c r="D2147" s="40" t="s">
        <v>2177</v>
      </c>
      <c r="E2147" s="74"/>
      <c r="F2147" s="106"/>
      <c r="G2147" s="45">
        <v>300000</v>
      </c>
      <c r="H2147" s="45">
        <v>300000</v>
      </c>
      <c r="I2147" s="33"/>
      <c r="J2147" s="79" t="s">
        <v>1252</v>
      </c>
      <c r="K2147" s="27" t="s">
        <v>2166</v>
      </c>
      <c r="L2147" s="54" t="s">
        <v>94</v>
      </c>
    </row>
    <row r="2148" spans="1:12" ht="18" x14ac:dyDescent="0.35">
      <c r="A2148" s="42"/>
      <c r="B2148" s="47" t="s">
        <v>2175</v>
      </c>
      <c r="C2148" s="38" t="s">
        <v>662</v>
      </c>
      <c r="D2148" s="38" t="s">
        <v>2178</v>
      </c>
      <c r="E2148" s="42"/>
      <c r="F2148" s="49"/>
      <c r="G2148" s="42" t="s">
        <v>118</v>
      </c>
      <c r="H2148" s="42" t="s">
        <v>118</v>
      </c>
      <c r="I2148" s="28"/>
      <c r="J2148" s="49" t="s">
        <v>3133</v>
      </c>
      <c r="K2148" s="27" t="s">
        <v>2180</v>
      </c>
      <c r="L2148" s="28"/>
    </row>
    <row r="2149" spans="1:12" ht="18" x14ac:dyDescent="0.35">
      <c r="A2149" s="42"/>
      <c r="B2149" s="47" t="s">
        <v>382</v>
      </c>
      <c r="C2149" s="38"/>
      <c r="D2149" s="38" t="s">
        <v>2179</v>
      </c>
      <c r="E2149" s="42"/>
      <c r="F2149" s="49"/>
      <c r="G2149" s="49"/>
      <c r="H2149" s="54"/>
      <c r="I2149" s="28"/>
      <c r="J2149" s="27" t="s">
        <v>1670</v>
      </c>
      <c r="K2149" s="28"/>
      <c r="L2149" s="28"/>
    </row>
    <row r="2150" spans="1:12" ht="18" x14ac:dyDescent="0.35">
      <c r="A2150" s="42"/>
      <c r="B2150" s="47"/>
      <c r="C2150" s="38"/>
      <c r="D2150" s="38" t="s">
        <v>3139</v>
      </c>
      <c r="E2150" s="42"/>
      <c r="F2150" s="49"/>
      <c r="G2150" s="49"/>
      <c r="H2150" s="54"/>
      <c r="I2150" s="28"/>
      <c r="J2150" s="936"/>
      <c r="K2150" s="28"/>
      <c r="L2150" s="28"/>
    </row>
    <row r="2151" spans="1:12" ht="18" x14ac:dyDescent="0.35">
      <c r="A2151" s="44"/>
      <c r="B2151" s="162"/>
      <c r="C2151" s="43"/>
      <c r="D2151" s="43" t="s">
        <v>4197</v>
      </c>
      <c r="E2151" s="44"/>
      <c r="F2151" s="46"/>
      <c r="G2151" s="46"/>
      <c r="H2151" s="58"/>
      <c r="I2151" s="32"/>
      <c r="J2151" s="32"/>
      <c r="K2151" s="32"/>
      <c r="L2151" s="32"/>
    </row>
    <row r="2152" spans="1:12" ht="21" x14ac:dyDescent="0.4">
      <c r="A2152" s="607"/>
      <c r="B2152" s="102"/>
      <c r="C2152" s="55"/>
      <c r="D2152" s="55"/>
      <c r="E2152" s="607"/>
      <c r="F2152" s="919">
        <v>116</v>
      </c>
      <c r="G2152" s="95"/>
      <c r="H2152" s="607"/>
      <c r="I2152" s="34"/>
      <c r="J2152" s="34"/>
      <c r="K2152" s="34"/>
      <c r="L2152" s="34"/>
    </row>
    <row r="2153" spans="1:12" ht="21" x14ac:dyDescent="0.4">
      <c r="A2153" s="607"/>
      <c r="B2153" s="102"/>
      <c r="C2153" s="55"/>
      <c r="D2153" s="55"/>
      <c r="E2153" s="607"/>
      <c r="F2153" s="919"/>
      <c r="G2153" s="95"/>
      <c r="H2153" s="607"/>
      <c r="I2153" s="34"/>
      <c r="J2153" s="34"/>
      <c r="K2153" s="34"/>
      <c r="L2153" s="34"/>
    </row>
    <row r="2154" spans="1:12" ht="21" x14ac:dyDescent="0.4">
      <c r="A2154" s="1334" t="s">
        <v>33</v>
      </c>
      <c r="B2154" s="1334"/>
      <c r="C2154" s="1334"/>
      <c r="D2154" s="1334"/>
      <c r="E2154" s="1334"/>
      <c r="F2154" s="1334"/>
      <c r="G2154" s="1334"/>
      <c r="H2154" s="1334"/>
      <c r="I2154" s="1334"/>
      <c r="J2154" s="1334"/>
      <c r="K2154" s="1334"/>
      <c r="L2154" s="1334"/>
    </row>
    <row r="2155" spans="1:12" ht="21" x14ac:dyDescent="0.4">
      <c r="A2155" s="1333" t="s">
        <v>34</v>
      </c>
      <c r="B2155" s="1333"/>
      <c r="C2155" s="1333"/>
      <c r="D2155" s="1333"/>
      <c r="E2155" s="1333"/>
      <c r="F2155" s="1333"/>
      <c r="G2155" s="1333"/>
      <c r="H2155" s="1333"/>
      <c r="I2155" s="1333"/>
      <c r="J2155" s="1333"/>
      <c r="K2155" s="1333"/>
      <c r="L2155" s="1333"/>
    </row>
    <row r="2156" spans="1:12" ht="21" x14ac:dyDescent="0.4">
      <c r="A2156" s="1333" t="s">
        <v>2</v>
      </c>
      <c r="B2156" s="1333"/>
      <c r="C2156" s="1333"/>
      <c r="D2156" s="1333"/>
      <c r="E2156" s="1333"/>
      <c r="F2156" s="1333"/>
      <c r="G2156" s="1333"/>
      <c r="H2156" s="1333"/>
      <c r="I2156" s="1333"/>
      <c r="J2156" s="1333"/>
      <c r="K2156" s="1333"/>
      <c r="L2156" s="1333"/>
    </row>
    <row r="2157" spans="1:12" ht="21" x14ac:dyDescent="0.4">
      <c r="A2157" s="1333" t="s">
        <v>3</v>
      </c>
      <c r="B2157" s="1333"/>
      <c r="C2157" s="1333"/>
      <c r="D2157" s="1333"/>
      <c r="E2157" s="1333"/>
      <c r="F2157" s="1333"/>
      <c r="G2157" s="1333"/>
      <c r="H2157" s="1333"/>
      <c r="I2157" s="1333"/>
      <c r="J2157" s="1333"/>
      <c r="K2157" s="1333"/>
      <c r="L2157" s="1333"/>
    </row>
    <row r="2158" spans="1:12" ht="21" x14ac:dyDescent="0.4">
      <c r="A2158" s="19" t="s">
        <v>35</v>
      </c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</row>
    <row r="2159" spans="1:12" ht="21" x14ac:dyDescent="0.4">
      <c r="A2159" s="19" t="s">
        <v>36</v>
      </c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</row>
    <row r="2160" spans="1:12" ht="21" x14ac:dyDescent="0.4">
      <c r="A2160" s="19"/>
      <c r="B2160" s="19" t="s">
        <v>37</v>
      </c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</row>
    <row r="2161" spans="1:12" ht="21" x14ac:dyDescent="0.4">
      <c r="A2161" s="19"/>
      <c r="B2161" s="19" t="s">
        <v>540</v>
      </c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</row>
    <row r="2162" spans="1:12" ht="18" x14ac:dyDescent="0.35">
      <c r="A2162" s="349" t="s">
        <v>38</v>
      </c>
      <c r="B2162" s="350" t="s">
        <v>7</v>
      </c>
      <c r="C2162" s="350" t="s">
        <v>39</v>
      </c>
      <c r="D2162" s="350" t="s">
        <v>57</v>
      </c>
      <c r="E2162" s="1331" t="s">
        <v>1244</v>
      </c>
      <c r="F2162" s="1332"/>
      <c r="G2162" s="1332"/>
      <c r="H2162" s="1332"/>
      <c r="I2162" s="351"/>
      <c r="J2162" s="352" t="s">
        <v>1245</v>
      </c>
      <c r="K2162" s="353" t="s">
        <v>1246</v>
      </c>
      <c r="L2162" s="350" t="s">
        <v>45</v>
      </c>
    </row>
    <row r="2163" spans="1:12" ht="18" x14ac:dyDescent="0.35">
      <c r="A2163" s="354"/>
      <c r="B2163" s="359"/>
      <c r="C2163" s="356"/>
      <c r="D2163" s="889" t="s">
        <v>1247</v>
      </c>
      <c r="E2163" s="356">
        <v>2561</v>
      </c>
      <c r="F2163" s="356">
        <v>2562</v>
      </c>
      <c r="G2163" s="358">
        <v>2563</v>
      </c>
      <c r="H2163" s="460">
        <v>2564</v>
      </c>
      <c r="I2163" s="460">
        <v>2565</v>
      </c>
      <c r="J2163" s="888" t="s">
        <v>1248</v>
      </c>
      <c r="K2163" s="356" t="s">
        <v>44</v>
      </c>
      <c r="L2163" s="359" t="s">
        <v>46</v>
      </c>
    </row>
    <row r="2164" spans="1:12" ht="18" x14ac:dyDescent="0.35">
      <c r="A2164" s="361"/>
      <c r="B2164" s="360"/>
      <c r="C2164" s="361"/>
      <c r="D2164" s="887"/>
      <c r="E2164" s="362" t="s">
        <v>14</v>
      </c>
      <c r="F2164" s="362" t="s">
        <v>14</v>
      </c>
      <c r="G2164" s="362" t="s">
        <v>14</v>
      </c>
      <c r="H2164" s="362" t="s">
        <v>14</v>
      </c>
      <c r="I2164" s="365" t="s">
        <v>14</v>
      </c>
      <c r="J2164" s="891"/>
      <c r="K2164" s="362"/>
      <c r="L2164" s="890"/>
    </row>
    <row r="2165" spans="1:12" ht="18" x14ac:dyDescent="0.35">
      <c r="A2165" s="142">
        <v>100</v>
      </c>
      <c r="B2165" s="37" t="s">
        <v>550</v>
      </c>
      <c r="C2165" s="55" t="s">
        <v>842</v>
      </c>
      <c r="D2165" s="38" t="s">
        <v>3743</v>
      </c>
      <c r="E2165" s="127"/>
      <c r="F2165" s="127"/>
      <c r="G2165" s="45"/>
      <c r="H2165" s="45">
        <v>350000</v>
      </c>
      <c r="I2165" s="107"/>
      <c r="J2165" s="79" t="s">
        <v>1252</v>
      </c>
      <c r="K2165" s="49" t="s">
        <v>2168</v>
      </c>
      <c r="L2165" s="54" t="s">
        <v>94</v>
      </c>
    </row>
    <row r="2166" spans="1:12" ht="18" x14ac:dyDescent="0.35">
      <c r="A2166" s="54"/>
      <c r="B2166" s="37" t="s">
        <v>843</v>
      </c>
      <c r="C2166" s="55" t="s">
        <v>844</v>
      </c>
      <c r="D2166" s="38" t="s">
        <v>4097</v>
      </c>
      <c r="E2166" s="54"/>
      <c r="F2166" s="42"/>
      <c r="G2166" s="42"/>
      <c r="H2166" s="42" t="s">
        <v>118</v>
      </c>
      <c r="I2166" s="107"/>
      <c r="J2166" s="49" t="s">
        <v>3133</v>
      </c>
      <c r="K2166" s="49" t="s">
        <v>2169</v>
      </c>
      <c r="L2166" s="28"/>
    </row>
    <row r="2167" spans="1:12" ht="18" x14ac:dyDescent="0.35">
      <c r="A2167" s="58"/>
      <c r="B2167" s="43"/>
      <c r="C2167" s="43"/>
      <c r="D2167" s="43"/>
      <c r="E2167" s="58"/>
      <c r="F2167" s="44"/>
      <c r="G2167" s="44"/>
      <c r="H2167" s="44"/>
      <c r="I2167" s="121"/>
      <c r="J2167" s="27" t="s">
        <v>1670</v>
      </c>
      <c r="K2167" s="121"/>
      <c r="L2167" s="32"/>
    </row>
    <row r="2168" spans="1:12" ht="18" x14ac:dyDescent="0.35">
      <c r="A2168" s="142">
        <v>101</v>
      </c>
      <c r="B2168" s="37" t="s">
        <v>817</v>
      </c>
      <c r="C2168" s="55" t="s">
        <v>658</v>
      </c>
      <c r="D2168" s="38" t="s">
        <v>845</v>
      </c>
      <c r="E2168" s="204"/>
      <c r="F2168" s="42"/>
      <c r="G2168" s="42"/>
      <c r="H2168" s="81">
        <v>2000000</v>
      </c>
      <c r="I2168" s="107"/>
      <c r="J2168" s="79" t="s">
        <v>1252</v>
      </c>
      <c r="K2168" s="36" t="s">
        <v>2092</v>
      </c>
      <c r="L2168" s="91" t="s">
        <v>94</v>
      </c>
    </row>
    <row r="2169" spans="1:12" ht="18" x14ac:dyDescent="0.35">
      <c r="A2169" s="54"/>
      <c r="B2169" s="38" t="s">
        <v>846</v>
      </c>
      <c r="C2169" s="37" t="s">
        <v>822</v>
      </c>
      <c r="D2169" s="38" t="s">
        <v>847</v>
      </c>
      <c r="E2169" s="54"/>
      <c r="F2169" s="42"/>
      <c r="G2169" s="42"/>
      <c r="H2169" s="42" t="s">
        <v>118</v>
      </c>
      <c r="I2169" s="107"/>
      <c r="J2169" s="49" t="s">
        <v>3133</v>
      </c>
      <c r="K2169" s="37" t="s">
        <v>2160</v>
      </c>
      <c r="L2169" s="54"/>
    </row>
    <row r="2170" spans="1:12" ht="18" x14ac:dyDescent="0.35">
      <c r="A2170" s="54"/>
      <c r="B2170" s="38" t="s">
        <v>400</v>
      </c>
      <c r="C2170" s="37"/>
      <c r="D2170" s="38" t="s">
        <v>775</v>
      </c>
      <c r="E2170" s="42"/>
      <c r="F2170" s="42"/>
      <c r="G2170" s="42"/>
      <c r="H2170" s="42"/>
      <c r="I2170" s="107"/>
      <c r="J2170" s="27" t="s">
        <v>1670</v>
      </c>
      <c r="K2170" s="107"/>
      <c r="L2170" s="28"/>
    </row>
    <row r="2171" spans="1:12" ht="18" x14ac:dyDescent="0.35">
      <c r="A2171" s="58"/>
      <c r="B2171" s="39"/>
      <c r="C2171" s="59"/>
      <c r="D2171" s="43"/>
      <c r="E2171" s="44"/>
      <c r="F2171" s="44"/>
      <c r="G2171" s="44"/>
      <c r="H2171" s="44"/>
      <c r="I2171" s="121"/>
      <c r="J2171" s="927"/>
      <c r="K2171" s="121"/>
      <c r="L2171" s="32"/>
    </row>
    <row r="2172" spans="1:12" ht="18" x14ac:dyDescent="0.35">
      <c r="A2172" s="142">
        <v>102</v>
      </c>
      <c r="B2172" s="37" t="s">
        <v>817</v>
      </c>
      <c r="C2172" s="55" t="s">
        <v>658</v>
      </c>
      <c r="D2172" s="38" t="s">
        <v>845</v>
      </c>
      <c r="E2172" s="204"/>
      <c r="F2172" s="42"/>
      <c r="G2172" s="42"/>
      <c r="H2172" s="67">
        <v>300000</v>
      </c>
      <c r="I2172" s="107"/>
      <c r="J2172" s="79" t="s">
        <v>1252</v>
      </c>
      <c r="K2172" s="36" t="s">
        <v>2092</v>
      </c>
      <c r="L2172" s="91" t="s">
        <v>94</v>
      </c>
    </row>
    <row r="2173" spans="1:12" ht="18" x14ac:dyDescent="0.35">
      <c r="A2173" s="142"/>
      <c r="B2173" s="38" t="s">
        <v>848</v>
      </c>
      <c r="C2173" s="37" t="s">
        <v>822</v>
      </c>
      <c r="D2173" s="38" t="s">
        <v>847</v>
      </c>
      <c r="E2173" s="54"/>
      <c r="F2173" s="42"/>
      <c r="G2173" s="42"/>
      <c r="H2173" s="42" t="s">
        <v>118</v>
      </c>
      <c r="I2173" s="107"/>
      <c r="J2173" s="49" t="s">
        <v>3133</v>
      </c>
      <c r="K2173" s="37" t="s">
        <v>2160</v>
      </c>
      <c r="L2173" s="54"/>
    </row>
    <row r="2174" spans="1:12" ht="18" x14ac:dyDescent="0.35">
      <c r="A2174" s="142"/>
      <c r="B2174" s="38" t="s">
        <v>400</v>
      </c>
      <c r="C2174" s="37"/>
      <c r="D2174" s="38" t="s">
        <v>775</v>
      </c>
      <c r="E2174" s="42"/>
      <c r="F2174" s="42"/>
      <c r="G2174" s="42"/>
      <c r="H2174" s="42"/>
      <c r="I2174" s="107"/>
      <c r="J2174" s="27" t="s">
        <v>1670</v>
      </c>
      <c r="K2174" s="107"/>
      <c r="L2174" s="28"/>
    </row>
    <row r="2175" spans="1:12" ht="18" x14ac:dyDescent="0.35">
      <c r="A2175" s="215"/>
      <c r="B2175" s="39"/>
      <c r="C2175" s="59"/>
      <c r="D2175" s="43"/>
      <c r="E2175" s="44"/>
      <c r="F2175" s="44"/>
      <c r="G2175" s="44"/>
      <c r="H2175" s="44"/>
      <c r="I2175" s="121"/>
      <c r="J2175" s="927"/>
      <c r="K2175" s="121"/>
      <c r="L2175" s="32"/>
    </row>
    <row r="2176" spans="1:12" ht="18" x14ac:dyDescent="0.35">
      <c r="A2176" s="142">
        <v>103</v>
      </c>
      <c r="B2176" s="38" t="s">
        <v>849</v>
      </c>
      <c r="C2176" s="36" t="s">
        <v>850</v>
      </c>
      <c r="D2176" s="38" t="s">
        <v>851</v>
      </c>
      <c r="E2176" s="42"/>
      <c r="F2176" s="42"/>
      <c r="G2176" s="88">
        <v>150000</v>
      </c>
      <c r="H2176" s="42"/>
      <c r="I2176" s="120"/>
      <c r="J2176" s="79" t="s">
        <v>1252</v>
      </c>
      <c r="K2176" s="36" t="s">
        <v>2092</v>
      </c>
      <c r="L2176" s="91" t="s">
        <v>94</v>
      </c>
    </row>
    <row r="2177" spans="1:12" ht="18" x14ac:dyDescent="0.35">
      <c r="A2177" s="142"/>
      <c r="B2177" s="38" t="s">
        <v>852</v>
      </c>
      <c r="C2177" s="37" t="s">
        <v>853</v>
      </c>
      <c r="D2177" s="38" t="s">
        <v>3636</v>
      </c>
      <c r="E2177" s="42"/>
      <c r="F2177" s="42"/>
      <c r="G2177" s="54" t="s">
        <v>118</v>
      </c>
      <c r="H2177" s="42"/>
      <c r="I2177" s="107"/>
      <c r="J2177" s="49" t="s">
        <v>3133</v>
      </c>
      <c r="K2177" s="37" t="s">
        <v>2160</v>
      </c>
      <c r="L2177" s="54"/>
    </row>
    <row r="2178" spans="1:12" ht="18" x14ac:dyDescent="0.35">
      <c r="A2178" s="142"/>
      <c r="B2178" s="38" t="s">
        <v>854</v>
      </c>
      <c r="C2178" s="37"/>
      <c r="D2178" s="38"/>
      <c r="E2178" s="42"/>
      <c r="F2178" s="42"/>
      <c r="G2178" s="42"/>
      <c r="H2178" s="42"/>
      <c r="I2178" s="107"/>
      <c r="J2178" s="27" t="s">
        <v>1670</v>
      </c>
      <c r="K2178" s="28"/>
      <c r="L2178" s="28"/>
    </row>
    <row r="2179" spans="1:12" ht="18" x14ac:dyDescent="0.35">
      <c r="A2179" s="215"/>
      <c r="B2179" s="43"/>
      <c r="C2179" s="39"/>
      <c r="D2179" s="43"/>
      <c r="E2179" s="44"/>
      <c r="F2179" s="44"/>
      <c r="G2179" s="44"/>
      <c r="H2179" s="44"/>
      <c r="I2179" s="121"/>
      <c r="J2179" s="121"/>
      <c r="K2179" s="32"/>
      <c r="L2179" s="32"/>
    </row>
    <row r="2180" spans="1:12" ht="18" x14ac:dyDescent="0.35">
      <c r="A2180" s="561"/>
      <c r="B2180" s="55"/>
      <c r="C2180" s="55"/>
      <c r="D2180" s="55"/>
      <c r="E2180" s="561"/>
      <c r="F2180" s="561"/>
      <c r="G2180" s="561"/>
      <c r="H2180" s="561"/>
      <c r="I2180" s="34"/>
      <c r="J2180" s="34"/>
      <c r="K2180" s="34"/>
      <c r="L2180" s="34"/>
    </row>
    <row r="2181" spans="1:12" ht="18" x14ac:dyDescent="0.35">
      <c r="A2181" s="561"/>
      <c r="B2181" s="55"/>
      <c r="C2181" s="55"/>
      <c r="D2181" s="55"/>
      <c r="E2181" s="561"/>
      <c r="F2181" s="561"/>
      <c r="G2181" s="561"/>
      <c r="H2181" s="561"/>
      <c r="I2181" s="34"/>
      <c r="J2181" s="34"/>
      <c r="K2181" s="34"/>
      <c r="L2181" s="34"/>
    </row>
    <row r="2182" spans="1:12" ht="21" x14ac:dyDescent="0.4">
      <c r="A2182" s="561"/>
      <c r="B2182" s="55"/>
      <c r="C2182" s="55"/>
      <c r="D2182" s="55"/>
      <c r="E2182" s="561"/>
      <c r="F2182" s="919">
        <v>117</v>
      </c>
      <c r="G2182" s="561"/>
      <c r="H2182" s="561"/>
      <c r="I2182" s="34"/>
      <c r="J2182" s="34"/>
      <c r="K2182" s="34"/>
      <c r="L2182" s="34"/>
    </row>
    <row r="2183" spans="1:12" ht="21" x14ac:dyDescent="0.4">
      <c r="A2183" s="1334" t="s">
        <v>33</v>
      </c>
      <c r="B2183" s="1334"/>
      <c r="C2183" s="1334"/>
      <c r="D2183" s="1334"/>
      <c r="E2183" s="1334"/>
      <c r="F2183" s="1334"/>
      <c r="G2183" s="1334"/>
      <c r="H2183" s="1334"/>
      <c r="I2183" s="1334"/>
      <c r="J2183" s="1334"/>
      <c r="K2183" s="1334"/>
      <c r="L2183" s="1334"/>
    </row>
    <row r="2184" spans="1:12" ht="21" x14ac:dyDescent="0.4">
      <c r="A2184" s="1333" t="s">
        <v>34</v>
      </c>
      <c r="B2184" s="1333"/>
      <c r="C2184" s="1333"/>
      <c r="D2184" s="1333"/>
      <c r="E2184" s="1333"/>
      <c r="F2184" s="1333"/>
      <c r="G2184" s="1333"/>
      <c r="H2184" s="1333"/>
      <c r="I2184" s="1333"/>
      <c r="J2184" s="1333"/>
      <c r="K2184" s="1333"/>
      <c r="L2184" s="1333"/>
    </row>
    <row r="2185" spans="1:12" ht="21" x14ac:dyDescent="0.4">
      <c r="A2185" s="1333" t="s">
        <v>2</v>
      </c>
      <c r="B2185" s="1333"/>
      <c r="C2185" s="1333"/>
      <c r="D2185" s="1333"/>
      <c r="E2185" s="1333"/>
      <c r="F2185" s="1333"/>
      <c r="G2185" s="1333"/>
      <c r="H2185" s="1333"/>
      <c r="I2185" s="1333"/>
      <c r="J2185" s="1333"/>
      <c r="K2185" s="1333"/>
      <c r="L2185" s="1333"/>
    </row>
    <row r="2186" spans="1:12" ht="21" x14ac:dyDescent="0.4">
      <c r="A2186" s="1333" t="s">
        <v>3</v>
      </c>
      <c r="B2186" s="1333"/>
      <c r="C2186" s="1333"/>
      <c r="D2186" s="1333"/>
      <c r="E2186" s="1333"/>
      <c r="F2186" s="1333"/>
      <c r="G2186" s="1333"/>
      <c r="H2186" s="1333"/>
      <c r="I2186" s="1333"/>
      <c r="J2186" s="1333"/>
      <c r="K2186" s="1333"/>
      <c r="L2186" s="1333"/>
    </row>
    <row r="2187" spans="1:12" ht="21" x14ac:dyDescent="0.4">
      <c r="A2187" s="19" t="s">
        <v>35</v>
      </c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</row>
    <row r="2188" spans="1:12" ht="21" x14ac:dyDescent="0.4">
      <c r="A2188" s="19" t="s">
        <v>36</v>
      </c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</row>
    <row r="2189" spans="1:12" ht="21" x14ac:dyDescent="0.4">
      <c r="A2189" s="19"/>
      <c r="B2189" s="19" t="s">
        <v>37</v>
      </c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</row>
    <row r="2190" spans="1:12" ht="21" x14ac:dyDescent="0.4">
      <c r="A2190" s="19"/>
      <c r="B2190" s="19" t="s">
        <v>540</v>
      </c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</row>
    <row r="2191" spans="1:12" ht="18" x14ac:dyDescent="0.35">
      <c r="A2191" s="349" t="s">
        <v>38</v>
      </c>
      <c r="B2191" s="350" t="s">
        <v>7</v>
      </c>
      <c r="C2191" s="350" t="s">
        <v>39</v>
      </c>
      <c r="D2191" s="350" t="s">
        <v>57</v>
      </c>
      <c r="E2191" s="1331" t="s">
        <v>1244</v>
      </c>
      <c r="F2191" s="1332"/>
      <c r="G2191" s="1332"/>
      <c r="H2191" s="1332"/>
      <c r="I2191" s="351"/>
      <c r="J2191" s="352" t="s">
        <v>1245</v>
      </c>
      <c r="K2191" s="353" t="s">
        <v>1246</v>
      </c>
      <c r="L2191" s="350" t="s">
        <v>45</v>
      </c>
    </row>
    <row r="2192" spans="1:12" ht="18" x14ac:dyDescent="0.35">
      <c r="A2192" s="354"/>
      <c r="B2192" s="359"/>
      <c r="C2192" s="356"/>
      <c r="D2192" s="889" t="s">
        <v>1247</v>
      </c>
      <c r="E2192" s="356">
        <v>2561</v>
      </c>
      <c r="F2192" s="356">
        <v>2562</v>
      </c>
      <c r="G2192" s="358">
        <v>2563</v>
      </c>
      <c r="H2192" s="460">
        <v>2564</v>
      </c>
      <c r="I2192" s="460">
        <v>2565</v>
      </c>
      <c r="J2192" s="888" t="s">
        <v>1248</v>
      </c>
      <c r="K2192" s="356" t="s">
        <v>44</v>
      </c>
      <c r="L2192" s="359" t="s">
        <v>46</v>
      </c>
    </row>
    <row r="2193" spans="1:12" ht="18" x14ac:dyDescent="0.35">
      <c r="A2193" s="361"/>
      <c r="B2193" s="360"/>
      <c r="C2193" s="361"/>
      <c r="D2193" s="887"/>
      <c r="E2193" s="362" t="s">
        <v>14</v>
      </c>
      <c r="F2193" s="362" t="s">
        <v>14</v>
      </c>
      <c r="G2193" s="362" t="s">
        <v>14</v>
      </c>
      <c r="H2193" s="362" t="s">
        <v>14</v>
      </c>
      <c r="I2193" s="365" t="s">
        <v>14</v>
      </c>
      <c r="J2193" s="891"/>
      <c r="K2193" s="362"/>
      <c r="L2193" s="890"/>
    </row>
    <row r="2194" spans="1:12" ht="18" x14ac:dyDescent="0.35">
      <c r="A2194" s="334">
        <v>104</v>
      </c>
      <c r="B2194" s="205" t="s">
        <v>855</v>
      </c>
      <c r="C2194" s="79" t="s">
        <v>746</v>
      </c>
      <c r="D2194" s="106" t="s">
        <v>856</v>
      </c>
      <c r="E2194" s="14"/>
      <c r="F2194" s="14"/>
      <c r="G2194" s="206"/>
      <c r="H2194" s="111">
        <v>150000</v>
      </c>
      <c r="I2194" s="28"/>
      <c r="J2194" s="79" t="s">
        <v>1252</v>
      </c>
      <c r="K2194" s="128" t="s">
        <v>2092</v>
      </c>
      <c r="L2194" s="91" t="s">
        <v>94</v>
      </c>
    </row>
    <row r="2195" spans="1:12" ht="18" x14ac:dyDescent="0.35">
      <c r="A2195" s="225"/>
      <c r="B2195" s="95" t="s">
        <v>382</v>
      </c>
      <c r="C2195" s="27" t="s">
        <v>749</v>
      </c>
      <c r="D2195" s="80" t="s">
        <v>2170</v>
      </c>
      <c r="E2195" s="51"/>
      <c r="F2195" s="51"/>
      <c r="G2195" s="15"/>
      <c r="H2195" s="13" t="s">
        <v>118</v>
      </c>
      <c r="I2195" s="28"/>
      <c r="J2195" s="49" t="s">
        <v>3133</v>
      </c>
      <c r="K2195" s="48" t="s">
        <v>2160</v>
      </c>
      <c r="L2195" s="54"/>
    </row>
    <row r="2196" spans="1:12" ht="18" x14ac:dyDescent="0.35">
      <c r="A2196" s="225"/>
      <c r="B2196" s="95"/>
      <c r="C2196" s="27"/>
      <c r="D2196" s="80" t="s">
        <v>4152</v>
      </c>
      <c r="E2196" s="51"/>
      <c r="F2196" s="51"/>
      <c r="G2196" s="15"/>
      <c r="H2196" s="13"/>
      <c r="I2196" s="28"/>
      <c r="J2196" s="27" t="s">
        <v>1670</v>
      </c>
      <c r="K2196" s="321"/>
      <c r="L2196" s="28"/>
    </row>
    <row r="2197" spans="1:12" ht="18" x14ac:dyDescent="0.35">
      <c r="A2197" s="283"/>
      <c r="B2197" s="105"/>
      <c r="C2197" s="50"/>
      <c r="D2197" s="46"/>
      <c r="E2197" s="17"/>
      <c r="F2197" s="17"/>
      <c r="G2197" s="18"/>
      <c r="H2197" s="16"/>
      <c r="I2197" s="32"/>
      <c r="J2197" s="920"/>
      <c r="K2197" s="320"/>
      <c r="L2197" s="32"/>
    </row>
    <row r="2198" spans="1:12" ht="18" x14ac:dyDescent="0.35">
      <c r="A2198" s="142">
        <v>105</v>
      </c>
      <c r="B2198" s="37" t="s">
        <v>857</v>
      </c>
      <c r="C2198" s="55" t="s">
        <v>658</v>
      </c>
      <c r="D2198" s="38" t="s">
        <v>2171</v>
      </c>
      <c r="E2198" s="943">
        <v>25000000</v>
      </c>
      <c r="F2198" s="42"/>
      <c r="G2198" s="943">
        <v>25000000</v>
      </c>
      <c r="H2198" s="185"/>
      <c r="I2198" s="28"/>
      <c r="J2198" s="79" t="s">
        <v>1252</v>
      </c>
      <c r="K2198" s="128" t="s">
        <v>2092</v>
      </c>
      <c r="L2198" s="91" t="s">
        <v>94</v>
      </c>
    </row>
    <row r="2199" spans="1:12" ht="18" x14ac:dyDescent="0.35">
      <c r="A2199" s="142"/>
      <c r="B2199" s="37" t="s">
        <v>858</v>
      </c>
      <c r="C2199" s="55" t="s">
        <v>822</v>
      </c>
      <c r="D2199" s="38" t="s">
        <v>2172</v>
      </c>
      <c r="E2199" s="42" t="s">
        <v>859</v>
      </c>
      <c r="F2199" s="42"/>
      <c r="G2199" s="42" t="s">
        <v>859</v>
      </c>
      <c r="H2199" s="185"/>
      <c r="I2199" s="28"/>
      <c r="J2199" s="49" t="s">
        <v>3133</v>
      </c>
      <c r="K2199" s="48" t="s">
        <v>2160</v>
      </c>
      <c r="L2199" s="54"/>
    </row>
    <row r="2200" spans="1:12" ht="18" x14ac:dyDescent="0.35">
      <c r="A2200" s="215"/>
      <c r="B2200" s="39" t="s">
        <v>860</v>
      </c>
      <c r="C2200" s="59"/>
      <c r="D2200" s="43"/>
      <c r="E2200" s="44"/>
      <c r="F2200" s="44"/>
      <c r="G2200" s="44"/>
      <c r="H2200" s="186"/>
      <c r="I2200" s="32"/>
      <c r="J2200" s="50" t="s">
        <v>1670</v>
      </c>
      <c r="K2200" s="320"/>
      <c r="L2200" s="32"/>
    </row>
    <row r="2201" spans="1:12" ht="18" x14ac:dyDescent="0.35">
      <c r="A2201" s="142">
        <v>106</v>
      </c>
      <c r="B2201" s="37" t="s">
        <v>3164</v>
      </c>
      <c r="C2201" s="55" t="s">
        <v>3167</v>
      </c>
      <c r="D2201" s="38" t="s">
        <v>3169</v>
      </c>
      <c r="E2201" s="42"/>
      <c r="F2201" s="42"/>
      <c r="G2201" s="88">
        <v>100000</v>
      </c>
      <c r="H2201" s="185"/>
      <c r="I2201" s="28"/>
      <c r="J2201" s="79" t="s">
        <v>1252</v>
      </c>
      <c r="K2201" s="128" t="s">
        <v>2092</v>
      </c>
      <c r="L2201" s="91" t="s">
        <v>94</v>
      </c>
    </row>
    <row r="2202" spans="1:12" ht="18" x14ac:dyDescent="0.35">
      <c r="A2202" s="142"/>
      <c r="B2202" s="37" t="s">
        <v>3165</v>
      </c>
      <c r="C2202" s="55" t="s">
        <v>3168</v>
      </c>
      <c r="D2202" s="38" t="s">
        <v>3170</v>
      </c>
      <c r="E2202" s="42"/>
      <c r="F2202" s="42"/>
      <c r="G2202" s="54" t="s">
        <v>118</v>
      </c>
      <c r="H2202" s="185"/>
      <c r="I2202" s="28"/>
      <c r="J2202" s="49" t="s">
        <v>3133</v>
      </c>
      <c r="K2202" s="48" t="s">
        <v>2160</v>
      </c>
      <c r="L2202" s="54"/>
    </row>
    <row r="2203" spans="1:12" ht="18" x14ac:dyDescent="0.35">
      <c r="A2203" s="142"/>
      <c r="B2203" s="37" t="s">
        <v>3166</v>
      </c>
      <c r="C2203" s="55"/>
      <c r="D2203" s="38" t="s">
        <v>3171</v>
      </c>
      <c r="E2203" s="42"/>
      <c r="F2203" s="42"/>
      <c r="G2203" s="42"/>
      <c r="H2203" s="185"/>
      <c r="I2203" s="28"/>
      <c r="J2203" s="27" t="s">
        <v>1670</v>
      </c>
      <c r="K2203" s="321"/>
      <c r="L2203" s="28"/>
    </row>
    <row r="2204" spans="1:12" ht="18" x14ac:dyDescent="0.35">
      <c r="A2204" s="215"/>
      <c r="B2204" s="39"/>
      <c r="C2204" s="59"/>
      <c r="D2204" s="43"/>
      <c r="E2204" s="44"/>
      <c r="F2204" s="44"/>
      <c r="G2204" s="44"/>
      <c r="H2204" s="186"/>
      <c r="I2204" s="121"/>
      <c r="J2204" s="50"/>
      <c r="K2204" s="320"/>
      <c r="L2204" s="32"/>
    </row>
    <row r="2205" spans="1:12" ht="18" x14ac:dyDescent="0.35">
      <c r="A2205" s="225">
        <v>107</v>
      </c>
      <c r="B2205" s="37" t="s">
        <v>562</v>
      </c>
      <c r="C2205" s="38" t="s">
        <v>563</v>
      </c>
      <c r="D2205" s="37" t="s">
        <v>650</v>
      </c>
      <c r="E2205" s="127">
        <v>100000</v>
      </c>
      <c r="F2205" s="49"/>
      <c r="G2205" s="49"/>
      <c r="H2205" s="127">
        <v>100000</v>
      </c>
      <c r="I2205" s="28"/>
      <c r="J2205" s="37" t="s">
        <v>1252</v>
      </c>
      <c r="K2205" s="48" t="s">
        <v>2173</v>
      </c>
      <c r="L2205" s="54" t="s">
        <v>94</v>
      </c>
    </row>
    <row r="2206" spans="1:12" ht="18" x14ac:dyDescent="0.35">
      <c r="A2206" s="225"/>
      <c r="B2206" s="38" t="s">
        <v>861</v>
      </c>
      <c r="C2206" s="38" t="s">
        <v>662</v>
      </c>
      <c r="D2206" s="160" t="s">
        <v>4133</v>
      </c>
      <c r="E2206" s="54" t="s">
        <v>118</v>
      </c>
      <c r="F2206" s="27"/>
      <c r="G2206" s="27"/>
      <c r="H2206" s="54" t="s">
        <v>118</v>
      </c>
      <c r="I2206" s="28"/>
      <c r="J2206" s="38" t="s">
        <v>3129</v>
      </c>
      <c r="K2206" s="48" t="s">
        <v>644</v>
      </c>
      <c r="L2206" s="37"/>
    </row>
    <row r="2207" spans="1:12" ht="18" x14ac:dyDescent="0.35">
      <c r="A2207" s="283"/>
      <c r="B2207" s="43"/>
      <c r="C2207" s="43"/>
      <c r="D2207" s="39"/>
      <c r="E2207" s="58"/>
      <c r="F2207" s="50"/>
      <c r="G2207" s="50"/>
      <c r="H2207" s="117"/>
      <c r="I2207" s="32"/>
      <c r="J2207" s="38" t="s">
        <v>1670</v>
      </c>
      <c r="K2207" s="183" t="s">
        <v>2174</v>
      </c>
      <c r="L2207" s="39"/>
    </row>
    <row r="2208" spans="1:12" ht="18" x14ac:dyDescent="0.35">
      <c r="A2208" s="334">
        <v>108</v>
      </c>
      <c r="B2208" s="38" t="s">
        <v>862</v>
      </c>
      <c r="C2208" s="38" t="s">
        <v>563</v>
      </c>
      <c r="D2208" s="37" t="s">
        <v>743</v>
      </c>
      <c r="E2208" s="127">
        <v>120000</v>
      </c>
      <c r="F2208" s="54"/>
      <c r="G2208" s="54"/>
      <c r="H2208" s="127">
        <v>120000</v>
      </c>
      <c r="I2208" s="28"/>
      <c r="J2208" s="36" t="s">
        <v>1252</v>
      </c>
      <c r="K2208" s="48" t="s">
        <v>2173</v>
      </c>
      <c r="L2208" s="54" t="s">
        <v>94</v>
      </c>
    </row>
    <row r="2209" spans="1:12" ht="18" x14ac:dyDescent="0.35">
      <c r="A2209" s="51"/>
      <c r="B2209" s="38" t="s">
        <v>863</v>
      </c>
      <c r="C2209" s="38" t="s">
        <v>662</v>
      </c>
      <c r="D2209" s="37" t="s">
        <v>4191</v>
      </c>
      <c r="E2209" s="54" t="s">
        <v>118</v>
      </c>
      <c r="F2209" s="54"/>
      <c r="G2209" s="54"/>
      <c r="H2209" s="54" t="s">
        <v>118</v>
      </c>
      <c r="I2209" s="28"/>
      <c r="J2209" s="38" t="s">
        <v>3129</v>
      </c>
      <c r="K2209" s="48" t="s">
        <v>644</v>
      </c>
      <c r="L2209" s="37"/>
    </row>
    <row r="2210" spans="1:12" ht="18" x14ac:dyDescent="0.35">
      <c r="A2210" s="17"/>
      <c r="B2210" s="43"/>
      <c r="C2210" s="39"/>
      <c r="D2210" s="39"/>
      <c r="E2210" s="58"/>
      <c r="F2210" s="58"/>
      <c r="G2210" s="58"/>
      <c r="H2210" s="44"/>
      <c r="I2210" s="32"/>
      <c r="J2210" s="43" t="s">
        <v>1670</v>
      </c>
      <c r="K2210" s="183" t="s">
        <v>2174</v>
      </c>
      <c r="L2210" s="39"/>
    </row>
    <row r="2211" spans="1:12" ht="21" x14ac:dyDescent="0.4">
      <c r="A2211" s="864"/>
      <c r="B2211" s="55"/>
      <c r="C2211" s="55"/>
      <c r="D2211" s="55"/>
      <c r="E2211" s="607"/>
      <c r="F2211" s="919">
        <v>118</v>
      </c>
      <c r="G2211" s="607"/>
      <c r="H2211" s="607"/>
      <c r="I2211" s="34"/>
      <c r="J2211" s="102"/>
      <c r="K2211" s="55"/>
      <c r="L2211" s="55"/>
    </row>
    <row r="2212" spans="1:12" ht="21" x14ac:dyDescent="0.4">
      <c r="A2212" s="1334" t="s">
        <v>33</v>
      </c>
      <c r="B2212" s="1334"/>
      <c r="C2212" s="1334"/>
      <c r="D2212" s="1334"/>
      <c r="E2212" s="1334"/>
      <c r="F2212" s="1334"/>
      <c r="G2212" s="1334"/>
      <c r="H2212" s="1334"/>
      <c r="I2212" s="1334"/>
      <c r="J2212" s="1334"/>
      <c r="K2212" s="1334"/>
      <c r="L2212" s="1334"/>
    </row>
    <row r="2213" spans="1:12" ht="21" x14ac:dyDescent="0.4">
      <c r="A2213" s="1333" t="s">
        <v>34</v>
      </c>
      <c r="B2213" s="1333"/>
      <c r="C2213" s="1333"/>
      <c r="D2213" s="1333"/>
      <c r="E2213" s="1333"/>
      <c r="F2213" s="1333"/>
      <c r="G2213" s="1333"/>
      <c r="H2213" s="1333"/>
      <c r="I2213" s="1333"/>
      <c r="J2213" s="1333"/>
      <c r="K2213" s="1333"/>
      <c r="L2213" s="1333"/>
    </row>
    <row r="2214" spans="1:12" ht="21" x14ac:dyDescent="0.4">
      <c r="A2214" s="1333" t="s">
        <v>2</v>
      </c>
      <c r="B2214" s="1333"/>
      <c r="C2214" s="1333"/>
      <c r="D2214" s="1333"/>
      <c r="E2214" s="1333"/>
      <c r="F2214" s="1333"/>
      <c r="G2214" s="1333"/>
      <c r="H2214" s="1333"/>
      <c r="I2214" s="1333"/>
      <c r="J2214" s="1333"/>
      <c r="K2214" s="1333"/>
      <c r="L2214" s="1333"/>
    </row>
    <row r="2215" spans="1:12" ht="21" x14ac:dyDescent="0.4">
      <c r="A2215" s="1333" t="s">
        <v>3</v>
      </c>
      <c r="B2215" s="1333"/>
      <c r="C2215" s="1333"/>
      <c r="D2215" s="1333"/>
      <c r="E2215" s="1333"/>
      <c r="F2215" s="1333"/>
      <c r="G2215" s="1333"/>
      <c r="H2215" s="1333"/>
      <c r="I2215" s="1333"/>
      <c r="J2215" s="1333"/>
      <c r="K2215" s="1333"/>
      <c r="L2215" s="1333"/>
    </row>
    <row r="2216" spans="1:12" ht="21" x14ac:dyDescent="0.4">
      <c r="A2216" s="19" t="s">
        <v>35</v>
      </c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</row>
    <row r="2217" spans="1:12" ht="21" x14ac:dyDescent="0.4">
      <c r="A2217" s="19" t="s">
        <v>36</v>
      </c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</row>
    <row r="2218" spans="1:12" ht="21" x14ac:dyDescent="0.4">
      <c r="A2218" s="19"/>
      <c r="B2218" s="19" t="s">
        <v>37</v>
      </c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</row>
    <row r="2219" spans="1:12" ht="21" x14ac:dyDescent="0.4">
      <c r="A2219" s="19"/>
      <c r="B2219" s="19" t="s">
        <v>540</v>
      </c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</row>
    <row r="2220" spans="1:12" ht="18" x14ac:dyDescent="0.35">
      <c r="A2220" s="349" t="s">
        <v>38</v>
      </c>
      <c r="B2220" s="350" t="s">
        <v>7</v>
      </c>
      <c r="C2220" s="350" t="s">
        <v>39</v>
      </c>
      <c r="D2220" s="350" t="s">
        <v>57</v>
      </c>
      <c r="E2220" s="1331" t="s">
        <v>1244</v>
      </c>
      <c r="F2220" s="1332"/>
      <c r="G2220" s="1332"/>
      <c r="H2220" s="1332"/>
      <c r="I2220" s="351"/>
      <c r="J2220" s="352" t="s">
        <v>1245</v>
      </c>
      <c r="K2220" s="353" t="s">
        <v>1246</v>
      </c>
      <c r="L2220" s="350" t="s">
        <v>45</v>
      </c>
    </row>
    <row r="2221" spans="1:12" ht="18" x14ac:dyDescent="0.35">
      <c r="A2221" s="354"/>
      <c r="B2221" s="359"/>
      <c r="C2221" s="356"/>
      <c r="D2221" s="889" t="s">
        <v>1247</v>
      </c>
      <c r="E2221" s="356">
        <v>2561</v>
      </c>
      <c r="F2221" s="356">
        <v>2562</v>
      </c>
      <c r="G2221" s="358">
        <v>2563</v>
      </c>
      <c r="H2221" s="460">
        <v>2564</v>
      </c>
      <c r="I2221" s="460">
        <v>2565</v>
      </c>
      <c r="J2221" s="888" t="s">
        <v>1248</v>
      </c>
      <c r="K2221" s="356" t="s">
        <v>44</v>
      </c>
      <c r="L2221" s="359" t="s">
        <v>46</v>
      </c>
    </row>
    <row r="2222" spans="1:12" ht="18" x14ac:dyDescent="0.35">
      <c r="A2222" s="361"/>
      <c r="B2222" s="360"/>
      <c r="C2222" s="361"/>
      <c r="D2222" s="887"/>
      <c r="E2222" s="362" t="s">
        <v>14</v>
      </c>
      <c r="F2222" s="362" t="s">
        <v>14</v>
      </c>
      <c r="G2222" s="362" t="s">
        <v>14</v>
      </c>
      <c r="H2222" s="362" t="s">
        <v>14</v>
      </c>
      <c r="I2222" s="365" t="s">
        <v>14</v>
      </c>
      <c r="J2222" s="891"/>
      <c r="K2222" s="362"/>
      <c r="L2222" s="890"/>
    </row>
    <row r="2223" spans="1:12" ht="18" x14ac:dyDescent="0.35">
      <c r="A2223" s="334">
        <v>109</v>
      </c>
      <c r="B2223" s="37" t="s">
        <v>742</v>
      </c>
      <c r="C2223" s="38" t="s">
        <v>563</v>
      </c>
      <c r="D2223" s="37" t="s">
        <v>864</v>
      </c>
      <c r="E2223" s="27"/>
      <c r="F2223" s="27"/>
      <c r="G2223" s="27"/>
      <c r="H2223" s="45">
        <v>120000</v>
      </c>
      <c r="I2223" s="33"/>
      <c r="J2223" s="36" t="s">
        <v>1252</v>
      </c>
      <c r="K2223" s="48" t="s">
        <v>2173</v>
      </c>
      <c r="L2223" s="54" t="s">
        <v>94</v>
      </c>
    </row>
    <row r="2224" spans="1:12" ht="18" x14ac:dyDescent="0.35">
      <c r="A2224" s="54"/>
      <c r="B2224" s="38" t="s">
        <v>865</v>
      </c>
      <c r="C2224" s="38" t="s">
        <v>662</v>
      </c>
      <c r="D2224" s="37" t="s">
        <v>4191</v>
      </c>
      <c r="E2224" s="27"/>
      <c r="F2224" s="27"/>
      <c r="G2224" s="27"/>
      <c r="H2224" s="42" t="s">
        <v>118</v>
      </c>
      <c r="I2224" s="28"/>
      <c r="J2224" s="38" t="s">
        <v>3129</v>
      </c>
      <c r="K2224" s="48" t="s">
        <v>644</v>
      </c>
      <c r="L2224" s="37"/>
    </row>
    <row r="2225" spans="1:12" ht="18" x14ac:dyDescent="0.35">
      <c r="A2225" s="54"/>
      <c r="B2225" s="38"/>
      <c r="C2225" s="38"/>
      <c r="D2225" s="37"/>
      <c r="E2225" s="27"/>
      <c r="F2225" s="27"/>
      <c r="G2225" s="27"/>
      <c r="H2225" s="42"/>
      <c r="I2225" s="28"/>
      <c r="J2225" s="38" t="s">
        <v>1670</v>
      </c>
      <c r="K2225" s="48" t="s">
        <v>2174</v>
      </c>
      <c r="L2225" s="37"/>
    </row>
    <row r="2226" spans="1:12" ht="18" x14ac:dyDescent="0.35">
      <c r="A2226" s="54"/>
      <c r="B2226" s="38"/>
      <c r="C2226" s="38"/>
      <c r="D2226" s="37"/>
      <c r="E2226" s="27"/>
      <c r="F2226" s="27"/>
      <c r="G2226" s="27"/>
      <c r="H2226" s="42"/>
      <c r="I2226" s="28"/>
      <c r="J2226" s="47"/>
      <c r="K2226" s="37"/>
      <c r="L2226" s="37"/>
    </row>
    <row r="2227" spans="1:12" ht="18" x14ac:dyDescent="0.35">
      <c r="A2227" s="54"/>
      <c r="B2227" s="38"/>
      <c r="C2227" s="38"/>
      <c r="D2227" s="37"/>
      <c r="E2227" s="27"/>
      <c r="F2227" s="27"/>
      <c r="G2227" s="27"/>
      <c r="H2227" s="42"/>
      <c r="I2227" s="28"/>
      <c r="J2227" s="47"/>
      <c r="K2227" s="37"/>
      <c r="L2227" s="37"/>
    </row>
    <row r="2228" spans="1:12" ht="18" x14ac:dyDescent="0.35">
      <c r="A2228" s="54"/>
      <c r="B2228" s="38"/>
      <c r="C2228" s="38"/>
      <c r="D2228" s="37"/>
      <c r="E2228" s="27"/>
      <c r="F2228" s="27"/>
      <c r="G2228" s="27"/>
      <c r="H2228" s="42"/>
      <c r="I2228" s="28"/>
      <c r="J2228" s="47"/>
      <c r="K2228" s="37"/>
      <c r="L2228" s="37"/>
    </row>
    <row r="2229" spans="1:12" ht="18" x14ac:dyDescent="0.35">
      <c r="A2229" s="54"/>
      <c r="B2229" s="38"/>
      <c r="C2229" s="38"/>
      <c r="D2229" s="37"/>
      <c r="E2229" s="27"/>
      <c r="F2229" s="27"/>
      <c r="G2229" s="27"/>
      <c r="H2229" s="42"/>
      <c r="I2229" s="28"/>
      <c r="J2229" s="47"/>
      <c r="K2229" s="37"/>
      <c r="L2229" s="37"/>
    </row>
    <row r="2230" spans="1:12" ht="18" x14ac:dyDescent="0.35">
      <c r="A2230" s="54"/>
      <c r="B2230" s="38"/>
      <c r="C2230" s="38"/>
      <c r="D2230" s="37"/>
      <c r="E2230" s="27"/>
      <c r="F2230" s="27"/>
      <c r="G2230" s="27"/>
      <c r="H2230" s="42"/>
      <c r="I2230" s="28"/>
      <c r="J2230" s="47"/>
      <c r="K2230" s="37"/>
      <c r="L2230" s="37"/>
    </row>
    <row r="2231" spans="1:12" ht="18" x14ac:dyDescent="0.35">
      <c r="A2231" s="54"/>
      <c r="B2231" s="38"/>
      <c r="C2231" s="38"/>
      <c r="D2231" s="37"/>
      <c r="E2231" s="27"/>
      <c r="F2231" s="27"/>
      <c r="G2231" s="27"/>
      <c r="H2231" s="42"/>
      <c r="I2231" s="28"/>
      <c r="J2231" s="47"/>
      <c r="K2231" s="37"/>
      <c r="L2231" s="37"/>
    </row>
    <row r="2232" spans="1:12" ht="18" x14ac:dyDescent="0.35">
      <c r="A2232" s="54"/>
      <c r="B2232" s="38"/>
      <c r="C2232" s="38"/>
      <c r="D2232" s="37"/>
      <c r="E2232" s="27"/>
      <c r="F2232" s="27"/>
      <c r="G2232" s="27"/>
      <c r="H2232" s="42"/>
      <c r="I2232" s="28"/>
      <c r="J2232" s="47"/>
      <c r="K2232" s="37"/>
      <c r="L2232" s="37"/>
    </row>
    <row r="2233" spans="1:12" ht="18" x14ac:dyDescent="0.35">
      <c r="A2233" s="54"/>
      <c r="B2233" s="38"/>
      <c r="C2233" s="38"/>
      <c r="D2233" s="37"/>
      <c r="E2233" s="27"/>
      <c r="F2233" s="27"/>
      <c r="G2233" s="27"/>
      <c r="H2233" s="42"/>
      <c r="I2233" s="28"/>
      <c r="J2233" s="47"/>
      <c r="K2233" s="37"/>
      <c r="L2233" s="37"/>
    </row>
    <row r="2234" spans="1:12" ht="18" x14ac:dyDescent="0.35">
      <c r="A2234" s="54"/>
      <c r="B2234" s="38"/>
      <c r="C2234" s="38"/>
      <c r="D2234" s="37"/>
      <c r="E2234" s="27"/>
      <c r="F2234" s="27"/>
      <c r="G2234" s="27"/>
      <c r="H2234" s="42"/>
      <c r="I2234" s="28"/>
      <c r="J2234" s="47"/>
      <c r="K2234" s="37"/>
      <c r="L2234" s="37"/>
    </row>
    <row r="2235" spans="1:12" ht="18" x14ac:dyDescent="0.35">
      <c r="A2235" s="54"/>
      <c r="B2235" s="38"/>
      <c r="C2235" s="38"/>
      <c r="D2235" s="37"/>
      <c r="E2235" s="27"/>
      <c r="F2235" s="27"/>
      <c r="G2235" s="27"/>
      <c r="H2235" s="42"/>
      <c r="I2235" s="28"/>
      <c r="J2235" s="47"/>
      <c r="K2235" s="37"/>
      <c r="L2235" s="37"/>
    </row>
    <row r="2236" spans="1:12" ht="18" x14ac:dyDescent="0.35">
      <c r="A2236" s="54"/>
      <c r="B2236" s="38"/>
      <c r="C2236" s="38"/>
      <c r="D2236" s="37"/>
      <c r="E2236" s="27"/>
      <c r="F2236" s="27"/>
      <c r="G2236" s="27"/>
      <c r="H2236" s="42"/>
      <c r="I2236" s="28"/>
      <c r="J2236" s="47"/>
      <c r="K2236" s="37"/>
      <c r="L2236" s="37"/>
    </row>
    <row r="2237" spans="1:12" ht="18" x14ac:dyDescent="0.35">
      <c r="A2237" s="54"/>
      <c r="B2237" s="38"/>
      <c r="C2237" s="38"/>
      <c r="D2237" s="37"/>
      <c r="E2237" s="27"/>
      <c r="F2237" s="27"/>
      <c r="G2237" s="27"/>
      <c r="H2237" s="42"/>
      <c r="I2237" s="28"/>
      <c r="J2237" s="47"/>
      <c r="K2237" s="37"/>
      <c r="L2237" s="37"/>
    </row>
    <row r="2238" spans="1:12" ht="18" x14ac:dyDescent="0.35">
      <c r="A2238" s="54"/>
      <c r="B2238" s="38"/>
      <c r="C2238" s="38"/>
      <c r="D2238" s="37"/>
      <c r="E2238" s="27"/>
      <c r="F2238" s="27"/>
      <c r="G2238" s="27"/>
      <c r="H2238" s="42"/>
      <c r="I2238" s="28"/>
      <c r="J2238" s="47"/>
      <c r="K2238" s="37"/>
      <c r="L2238" s="37"/>
    </row>
    <row r="2239" spans="1:12" ht="18" x14ac:dyDescent="0.35">
      <c r="A2239" s="58"/>
      <c r="B2239" s="43"/>
      <c r="C2239" s="43"/>
      <c r="D2239" s="39"/>
      <c r="E2239" s="50"/>
      <c r="F2239" s="50"/>
      <c r="G2239" s="50"/>
      <c r="H2239" s="44"/>
      <c r="I2239" s="32"/>
      <c r="J2239" s="183"/>
      <c r="K2239" s="39"/>
      <c r="L2239" s="39"/>
    </row>
    <row r="2240" spans="1:12" ht="21" x14ac:dyDescent="0.4">
      <c r="A2240" s="607"/>
      <c r="B2240" s="55"/>
      <c r="C2240" s="55"/>
      <c r="D2240" s="55"/>
      <c r="E2240" s="95"/>
      <c r="F2240" s="919">
        <v>119</v>
      </c>
      <c r="G2240" s="95"/>
      <c r="H2240" s="607"/>
      <c r="I2240" s="34"/>
      <c r="J2240" s="102"/>
      <c r="K2240" s="55"/>
      <c r="L2240" s="55"/>
    </row>
    <row r="2241" spans="1:12" ht="21" x14ac:dyDescent="0.4">
      <c r="A2241" s="1334" t="s">
        <v>33</v>
      </c>
      <c r="B2241" s="1334"/>
      <c r="C2241" s="1334"/>
      <c r="D2241" s="1334"/>
      <c r="E2241" s="1334"/>
      <c r="F2241" s="1334"/>
      <c r="G2241" s="1334"/>
      <c r="H2241" s="1334"/>
      <c r="I2241" s="1334"/>
      <c r="J2241" s="1334"/>
      <c r="K2241" s="1334"/>
      <c r="L2241" s="1334"/>
    </row>
    <row r="2242" spans="1:12" ht="21" x14ac:dyDescent="0.4">
      <c r="A2242" s="1333" t="s">
        <v>34</v>
      </c>
      <c r="B2242" s="1333"/>
      <c r="C2242" s="1333"/>
      <c r="D2242" s="1333"/>
      <c r="E2242" s="1333"/>
      <c r="F2242" s="1333"/>
      <c r="G2242" s="1333"/>
      <c r="H2242" s="1333"/>
      <c r="I2242" s="1333"/>
      <c r="J2242" s="1333"/>
      <c r="K2242" s="1333"/>
      <c r="L2242" s="1333"/>
    </row>
    <row r="2243" spans="1:12" ht="21" x14ac:dyDescent="0.4">
      <c r="A2243" s="1333" t="s">
        <v>2</v>
      </c>
      <c r="B2243" s="1333"/>
      <c r="C2243" s="1333"/>
      <c r="D2243" s="1333"/>
      <c r="E2243" s="1333"/>
      <c r="F2243" s="1333"/>
      <c r="G2243" s="1333"/>
      <c r="H2243" s="1333"/>
      <c r="I2243" s="1333"/>
      <c r="J2243" s="1333"/>
      <c r="K2243" s="1333"/>
      <c r="L2243" s="1333"/>
    </row>
    <row r="2244" spans="1:12" ht="21" x14ac:dyDescent="0.4">
      <c r="A2244" s="1333" t="s">
        <v>3</v>
      </c>
      <c r="B2244" s="1333"/>
      <c r="C2244" s="1333"/>
      <c r="D2244" s="1333"/>
      <c r="E2244" s="1333"/>
      <c r="F2244" s="1333"/>
      <c r="G2244" s="1333"/>
      <c r="H2244" s="1333"/>
      <c r="I2244" s="1333"/>
      <c r="J2244" s="1333"/>
      <c r="K2244" s="1333"/>
      <c r="L2244" s="1333"/>
    </row>
    <row r="2245" spans="1:12" ht="21" x14ac:dyDescent="0.4">
      <c r="A2245" s="19" t="s">
        <v>35</v>
      </c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</row>
    <row r="2246" spans="1:12" ht="21" x14ac:dyDescent="0.4">
      <c r="A2246" s="19" t="s">
        <v>36</v>
      </c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</row>
    <row r="2247" spans="1:12" ht="21" x14ac:dyDescent="0.4">
      <c r="A2247" s="19"/>
      <c r="B2247" s="19" t="s">
        <v>37</v>
      </c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</row>
    <row r="2248" spans="1:12" ht="21" x14ac:dyDescent="0.4">
      <c r="A2248" s="19"/>
      <c r="B2248" s="19" t="s">
        <v>540</v>
      </c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</row>
    <row r="2249" spans="1:12" ht="18" x14ac:dyDescent="0.35">
      <c r="A2249" s="349" t="s">
        <v>38</v>
      </c>
      <c r="B2249" s="350" t="s">
        <v>7</v>
      </c>
      <c r="C2249" s="350" t="s">
        <v>39</v>
      </c>
      <c r="D2249" s="350" t="s">
        <v>57</v>
      </c>
      <c r="E2249" s="1331" t="s">
        <v>1244</v>
      </c>
      <c r="F2249" s="1332"/>
      <c r="G2249" s="1332"/>
      <c r="H2249" s="1332"/>
      <c r="I2249" s="351"/>
      <c r="J2249" s="352" t="s">
        <v>1245</v>
      </c>
      <c r="K2249" s="353" t="s">
        <v>1246</v>
      </c>
      <c r="L2249" s="350" t="s">
        <v>45</v>
      </c>
    </row>
    <row r="2250" spans="1:12" ht="18" x14ac:dyDescent="0.35">
      <c r="A2250" s="354"/>
      <c r="B2250" s="359"/>
      <c r="C2250" s="356"/>
      <c r="D2250" s="889" t="s">
        <v>1247</v>
      </c>
      <c r="E2250" s="356">
        <v>2561</v>
      </c>
      <c r="F2250" s="356">
        <v>2562</v>
      </c>
      <c r="G2250" s="358">
        <v>2563</v>
      </c>
      <c r="H2250" s="460">
        <v>2564</v>
      </c>
      <c r="I2250" s="460">
        <v>2565</v>
      </c>
      <c r="J2250" s="888" t="s">
        <v>1248</v>
      </c>
      <c r="K2250" s="356" t="s">
        <v>44</v>
      </c>
      <c r="L2250" s="359" t="s">
        <v>46</v>
      </c>
    </row>
    <row r="2251" spans="1:12" ht="18" x14ac:dyDescent="0.35">
      <c r="A2251" s="361"/>
      <c r="B2251" s="360"/>
      <c r="C2251" s="361"/>
      <c r="D2251" s="887"/>
      <c r="E2251" s="362" t="s">
        <v>14</v>
      </c>
      <c r="F2251" s="362" t="s">
        <v>14</v>
      </c>
      <c r="G2251" s="362" t="s">
        <v>14</v>
      </c>
      <c r="H2251" s="362" t="s">
        <v>14</v>
      </c>
      <c r="I2251" s="365" t="s">
        <v>14</v>
      </c>
      <c r="J2251" s="891"/>
      <c r="K2251" s="362"/>
      <c r="L2251" s="890"/>
    </row>
    <row r="2252" spans="1:12" ht="18" x14ac:dyDescent="0.35">
      <c r="A2252" s="142">
        <v>110</v>
      </c>
      <c r="B2252" s="38" t="s">
        <v>3973</v>
      </c>
      <c r="C2252" s="37" t="s">
        <v>664</v>
      </c>
      <c r="D2252" s="48" t="s">
        <v>866</v>
      </c>
      <c r="E2252" s="127">
        <v>100000</v>
      </c>
      <c r="F2252" s="54"/>
      <c r="G2252" s="143">
        <v>1200000</v>
      </c>
      <c r="H2252" s="42"/>
      <c r="I2252" s="28"/>
      <c r="J2252" s="79" t="s">
        <v>1252</v>
      </c>
      <c r="K2252" s="36" t="s">
        <v>2166</v>
      </c>
      <c r="L2252" s="91" t="s">
        <v>94</v>
      </c>
    </row>
    <row r="2253" spans="1:12" ht="18" x14ac:dyDescent="0.35">
      <c r="A2253" s="142"/>
      <c r="B2253" s="38" t="s">
        <v>416</v>
      </c>
      <c r="C2253" s="37" t="s">
        <v>867</v>
      </c>
      <c r="D2253" s="47" t="s">
        <v>868</v>
      </c>
      <c r="E2253" s="42" t="s">
        <v>110</v>
      </c>
      <c r="F2253" s="49"/>
      <c r="G2253" s="42" t="s">
        <v>110</v>
      </c>
      <c r="H2253" s="45"/>
      <c r="I2253" s="28"/>
      <c r="J2253" s="49" t="s">
        <v>3133</v>
      </c>
      <c r="K2253" s="37" t="s">
        <v>565</v>
      </c>
      <c r="L2253" s="54"/>
    </row>
    <row r="2254" spans="1:12" ht="18" x14ac:dyDescent="0.35">
      <c r="A2254" s="142"/>
      <c r="B2254" s="38"/>
      <c r="C2254" s="37"/>
      <c r="D2254" s="47" t="s">
        <v>869</v>
      </c>
      <c r="E2254" s="42"/>
      <c r="F2254" s="49"/>
      <c r="G2254" s="49"/>
      <c r="H2254" s="45"/>
      <c r="I2254" s="28"/>
      <c r="J2254" s="27" t="s">
        <v>1670</v>
      </c>
      <c r="K2254" s="28"/>
      <c r="L2254" s="28"/>
    </row>
    <row r="2255" spans="1:12" ht="18" x14ac:dyDescent="0.35">
      <c r="A2255" s="215"/>
      <c r="B2255" s="43"/>
      <c r="C2255" s="87"/>
      <c r="D2255" s="56"/>
      <c r="E2255" s="64"/>
      <c r="F2255" s="64"/>
      <c r="G2255" s="64"/>
      <c r="H2255" s="175"/>
      <c r="I2255" s="32"/>
      <c r="J2255" s="920"/>
      <c r="K2255" s="32"/>
      <c r="L2255" s="32"/>
    </row>
    <row r="2256" spans="1:12" ht="18" x14ac:dyDescent="0.35">
      <c r="A2256" s="142">
        <v>111</v>
      </c>
      <c r="B2256" s="38" t="s">
        <v>754</v>
      </c>
      <c r="C2256" s="37" t="s">
        <v>664</v>
      </c>
      <c r="D2256" s="48" t="s">
        <v>870</v>
      </c>
      <c r="E2256" s="127">
        <v>180000</v>
      </c>
      <c r="F2256" s="49"/>
      <c r="G2256" s="127">
        <v>180000</v>
      </c>
      <c r="H2256" s="42"/>
      <c r="I2256" s="28"/>
      <c r="J2256" s="79" t="s">
        <v>1252</v>
      </c>
      <c r="K2256" s="128" t="s">
        <v>2092</v>
      </c>
      <c r="L2256" s="91" t="s">
        <v>94</v>
      </c>
    </row>
    <row r="2257" spans="1:12" ht="18" x14ac:dyDescent="0.35">
      <c r="A2257" s="142"/>
      <c r="B2257" s="38" t="s">
        <v>871</v>
      </c>
      <c r="C2257" s="37" t="s">
        <v>867</v>
      </c>
      <c r="D2257" s="37"/>
      <c r="E2257" s="54" t="s">
        <v>110</v>
      </c>
      <c r="F2257" s="49"/>
      <c r="G2257" s="54" t="s">
        <v>110</v>
      </c>
      <c r="H2257" s="42"/>
      <c r="I2257" s="28"/>
      <c r="J2257" s="49" t="s">
        <v>3133</v>
      </c>
      <c r="K2257" s="37" t="s">
        <v>2160</v>
      </c>
      <c r="L2257" s="54"/>
    </row>
    <row r="2258" spans="1:12" ht="18" x14ac:dyDescent="0.35">
      <c r="A2258" s="142"/>
      <c r="B2258" s="38" t="s">
        <v>416</v>
      </c>
      <c r="C2258" s="37"/>
      <c r="D2258" s="38"/>
      <c r="E2258" s="42"/>
      <c r="F2258" s="49"/>
      <c r="G2258" s="49"/>
      <c r="H2258" s="42"/>
      <c r="I2258" s="28"/>
      <c r="J2258" s="27" t="s">
        <v>1670</v>
      </c>
      <c r="K2258" s="28"/>
      <c r="L2258" s="28"/>
    </row>
    <row r="2259" spans="1:12" ht="18" x14ac:dyDescent="0.35">
      <c r="A2259" s="215"/>
      <c r="B2259" s="43"/>
      <c r="C2259" s="39"/>
      <c r="D2259" s="43"/>
      <c r="E2259" s="44"/>
      <c r="F2259" s="46"/>
      <c r="G2259" s="46"/>
      <c r="H2259" s="44"/>
      <c r="I2259" s="32"/>
      <c r="J2259" s="920"/>
      <c r="K2259" s="32"/>
      <c r="L2259" s="32"/>
    </row>
    <row r="2260" spans="1:12" ht="18" x14ac:dyDescent="0.35">
      <c r="A2260" s="376">
        <v>112</v>
      </c>
      <c r="B2260" s="38" t="s">
        <v>550</v>
      </c>
      <c r="C2260" s="37" t="s">
        <v>664</v>
      </c>
      <c r="D2260" s="207" t="s">
        <v>611</v>
      </c>
      <c r="E2260" s="217">
        <v>3000000</v>
      </c>
      <c r="F2260" s="49"/>
      <c r="G2260" s="217">
        <v>3000000</v>
      </c>
      <c r="H2260" s="42"/>
      <c r="I2260" s="28"/>
      <c r="J2260" s="79" t="s">
        <v>1252</v>
      </c>
      <c r="K2260" s="128" t="s">
        <v>2092</v>
      </c>
      <c r="L2260" s="91" t="s">
        <v>94</v>
      </c>
    </row>
    <row r="2261" spans="1:12" ht="18" x14ac:dyDescent="0.35">
      <c r="A2261" s="142"/>
      <c r="B2261" s="38" t="s">
        <v>872</v>
      </c>
      <c r="C2261" s="37" t="s">
        <v>867</v>
      </c>
      <c r="D2261" s="65" t="s">
        <v>873</v>
      </c>
      <c r="E2261" s="42" t="s">
        <v>118</v>
      </c>
      <c r="F2261" s="49"/>
      <c r="G2261" s="42" t="s">
        <v>118</v>
      </c>
      <c r="H2261" s="42"/>
      <c r="I2261" s="28"/>
      <c r="J2261" s="49" t="s">
        <v>3133</v>
      </c>
      <c r="K2261" s="37" t="s">
        <v>2160</v>
      </c>
      <c r="L2261" s="54"/>
    </row>
    <row r="2262" spans="1:12" ht="18" x14ac:dyDescent="0.35">
      <c r="A2262" s="215"/>
      <c r="B2262" s="39"/>
      <c r="C2262" s="39"/>
      <c r="D2262" s="43"/>
      <c r="E2262" s="44"/>
      <c r="F2262" s="46"/>
      <c r="G2262" s="46"/>
      <c r="H2262" s="44"/>
      <c r="I2262" s="32"/>
      <c r="J2262" s="27" t="s">
        <v>1670</v>
      </c>
      <c r="K2262" s="32"/>
      <c r="L2262" s="32"/>
    </row>
    <row r="2263" spans="1:12" ht="18" x14ac:dyDescent="0.35">
      <c r="A2263" s="376">
        <v>113</v>
      </c>
      <c r="B2263" s="37" t="s">
        <v>541</v>
      </c>
      <c r="C2263" s="37" t="s">
        <v>664</v>
      </c>
      <c r="D2263" s="38" t="s">
        <v>874</v>
      </c>
      <c r="E2263" s="45"/>
      <c r="F2263" s="45">
        <v>600000</v>
      </c>
      <c r="G2263" s="49"/>
      <c r="H2263" s="45">
        <v>600000</v>
      </c>
      <c r="I2263" s="28"/>
      <c r="J2263" s="79" t="s">
        <v>1252</v>
      </c>
      <c r="K2263" s="128" t="s">
        <v>2092</v>
      </c>
      <c r="L2263" s="91" t="s">
        <v>94</v>
      </c>
    </row>
    <row r="2264" spans="1:12" ht="18" x14ac:dyDescent="0.35">
      <c r="A2264" s="142"/>
      <c r="B2264" s="38" t="s">
        <v>875</v>
      </c>
      <c r="C2264" s="37" t="s">
        <v>867</v>
      </c>
      <c r="D2264" s="38" t="s">
        <v>847</v>
      </c>
      <c r="E2264" s="42"/>
      <c r="F2264" s="42" t="s">
        <v>118</v>
      </c>
      <c r="G2264" s="49"/>
      <c r="H2264" s="42" t="s">
        <v>118</v>
      </c>
      <c r="I2264" s="28"/>
      <c r="J2264" s="49" t="s">
        <v>3133</v>
      </c>
      <c r="K2264" s="37" t="s">
        <v>2160</v>
      </c>
      <c r="L2264" s="54"/>
    </row>
    <row r="2265" spans="1:12" ht="18" x14ac:dyDescent="0.35">
      <c r="A2265" s="142"/>
      <c r="B2265" s="37" t="s">
        <v>416</v>
      </c>
      <c r="C2265" s="37"/>
      <c r="D2265" s="37" t="s">
        <v>775</v>
      </c>
      <c r="E2265" s="37"/>
      <c r="F2265" s="37"/>
      <c r="G2265" s="49"/>
      <c r="H2265" s="42"/>
      <c r="I2265" s="28"/>
      <c r="J2265" s="27" t="s">
        <v>1670</v>
      </c>
      <c r="K2265" s="28"/>
      <c r="L2265" s="28"/>
    </row>
    <row r="2266" spans="1:12" ht="18" x14ac:dyDescent="0.35">
      <c r="A2266" s="58"/>
      <c r="B2266" s="43"/>
      <c r="C2266" s="39"/>
      <c r="D2266" s="39"/>
      <c r="E2266" s="39"/>
      <c r="F2266" s="39"/>
      <c r="G2266" s="46"/>
      <c r="H2266" s="44"/>
      <c r="I2266" s="32"/>
      <c r="J2266" s="920"/>
      <c r="K2266" s="32"/>
      <c r="L2266" s="32"/>
    </row>
    <row r="2267" spans="1:12" ht="18" x14ac:dyDescent="0.35">
      <c r="A2267" s="470"/>
      <c r="B2267" s="55"/>
      <c r="C2267" s="55"/>
      <c r="D2267" s="55"/>
      <c r="E2267" s="55"/>
      <c r="F2267" s="55"/>
      <c r="G2267" s="95"/>
      <c r="H2267" s="470"/>
      <c r="I2267" s="34"/>
      <c r="J2267" s="34"/>
      <c r="K2267" s="34"/>
      <c r="L2267" s="34"/>
    </row>
    <row r="2268" spans="1:12" ht="18" x14ac:dyDescent="0.35">
      <c r="A2268" s="470"/>
      <c r="B2268" s="55"/>
      <c r="C2268" s="55"/>
      <c r="D2268" s="55"/>
      <c r="E2268" s="55"/>
      <c r="F2268" s="55"/>
      <c r="G2268" s="95"/>
      <c r="H2268" s="470"/>
      <c r="I2268" s="34"/>
      <c r="J2268" s="34"/>
      <c r="K2268" s="34"/>
      <c r="L2268" s="34"/>
    </row>
    <row r="2269" spans="1:12" ht="21" x14ac:dyDescent="0.4">
      <c r="A2269" s="470"/>
      <c r="B2269" s="55"/>
      <c r="C2269" s="55"/>
      <c r="D2269" s="55"/>
      <c r="E2269" s="55"/>
      <c r="F2269" s="919">
        <v>120</v>
      </c>
      <c r="G2269" s="95"/>
      <c r="H2269" s="470"/>
      <c r="I2269" s="34"/>
      <c r="J2269" s="34"/>
      <c r="K2269" s="34"/>
      <c r="L2269" s="34"/>
    </row>
    <row r="2270" spans="1:12" ht="21" x14ac:dyDescent="0.4">
      <c r="A2270" s="1334" t="s">
        <v>33</v>
      </c>
      <c r="B2270" s="1334"/>
      <c r="C2270" s="1334"/>
      <c r="D2270" s="1334"/>
      <c r="E2270" s="1334"/>
      <c r="F2270" s="1334"/>
      <c r="G2270" s="1334"/>
      <c r="H2270" s="1334"/>
      <c r="I2270" s="1334"/>
      <c r="J2270" s="1334"/>
      <c r="K2270" s="1334"/>
      <c r="L2270" s="1334"/>
    </row>
    <row r="2271" spans="1:12" ht="21" x14ac:dyDescent="0.4">
      <c r="A2271" s="1333" t="s">
        <v>34</v>
      </c>
      <c r="B2271" s="1333"/>
      <c r="C2271" s="1333"/>
      <c r="D2271" s="1333"/>
      <c r="E2271" s="1333"/>
      <c r="F2271" s="1333"/>
      <c r="G2271" s="1333"/>
      <c r="H2271" s="1333"/>
      <c r="I2271" s="1333"/>
      <c r="J2271" s="1333"/>
      <c r="K2271" s="1333"/>
      <c r="L2271" s="1333"/>
    </row>
    <row r="2272" spans="1:12" ht="21" x14ac:dyDescent="0.4">
      <c r="A2272" s="1333" t="s">
        <v>2</v>
      </c>
      <c r="B2272" s="1333"/>
      <c r="C2272" s="1333"/>
      <c r="D2272" s="1333"/>
      <c r="E2272" s="1333"/>
      <c r="F2272" s="1333"/>
      <c r="G2272" s="1333"/>
      <c r="H2272" s="1333"/>
      <c r="I2272" s="1333"/>
      <c r="J2272" s="1333"/>
      <c r="K2272" s="1333"/>
      <c r="L2272" s="1333"/>
    </row>
    <row r="2273" spans="1:12" ht="21" x14ac:dyDescent="0.4">
      <c r="A2273" s="1333" t="s">
        <v>3</v>
      </c>
      <c r="B2273" s="1333"/>
      <c r="C2273" s="1333"/>
      <c r="D2273" s="1333"/>
      <c r="E2273" s="1333"/>
      <c r="F2273" s="1333"/>
      <c r="G2273" s="1333"/>
      <c r="H2273" s="1333"/>
      <c r="I2273" s="1333"/>
      <c r="J2273" s="1333"/>
      <c r="K2273" s="1333"/>
      <c r="L2273" s="1333"/>
    </row>
    <row r="2274" spans="1:12" ht="21" x14ac:dyDescent="0.4">
      <c r="A2274" s="19" t="s">
        <v>35</v>
      </c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</row>
    <row r="2275" spans="1:12" ht="21" x14ac:dyDescent="0.4">
      <c r="A2275" s="19" t="s">
        <v>36</v>
      </c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</row>
    <row r="2276" spans="1:12" ht="21" x14ac:dyDescent="0.4">
      <c r="A2276" s="19"/>
      <c r="B2276" s="19" t="s">
        <v>37</v>
      </c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</row>
    <row r="2277" spans="1:12" ht="21" x14ac:dyDescent="0.4">
      <c r="A2277" s="19"/>
      <c r="B2277" s="19" t="s">
        <v>540</v>
      </c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</row>
    <row r="2278" spans="1:12" ht="18" x14ac:dyDescent="0.35">
      <c r="A2278" s="349" t="s">
        <v>38</v>
      </c>
      <c r="B2278" s="350" t="s">
        <v>7</v>
      </c>
      <c r="C2278" s="350" t="s">
        <v>39</v>
      </c>
      <c r="D2278" s="350" t="s">
        <v>57</v>
      </c>
      <c r="E2278" s="1331" t="s">
        <v>1244</v>
      </c>
      <c r="F2278" s="1332"/>
      <c r="G2278" s="1332"/>
      <c r="H2278" s="1332"/>
      <c r="I2278" s="351"/>
      <c r="J2278" s="352" t="s">
        <v>1245</v>
      </c>
      <c r="K2278" s="353" t="s">
        <v>1246</v>
      </c>
      <c r="L2278" s="350" t="s">
        <v>45</v>
      </c>
    </row>
    <row r="2279" spans="1:12" ht="18" x14ac:dyDescent="0.35">
      <c r="A2279" s="354"/>
      <c r="B2279" s="359"/>
      <c r="C2279" s="356"/>
      <c r="D2279" s="889" t="s">
        <v>1247</v>
      </c>
      <c r="E2279" s="356">
        <v>2561</v>
      </c>
      <c r="F2279" s="356">
        <v>2562</v>
      </c>
      <c r="G2279" s="358">
        <v>2563</v>
      </c>
      <c r="H2279" s="460">
        <v>2564</v>
      </c>
      <c r="I2279" s="460">
        <v>2565</v>
      </c>
      <c r="J2279" s="888" t="s">
        <v>1248</v>
      </c>
      <c r="K2279" s="356" t="s">
        <v>44</v>
      </c>
      <c r="L2279" s="359" t="s">
        <v>46</v>
      </c>
    </row>
    <row r="2280" spans="1:12" ht="18" x14ac:dyDescent="0.35">
      <c r="A2280" s="361"/>
      <c r="B2280" s="360"/>
      <c r="C2280" s="361"/>
      <c r="D2280" s="887"/>
      <c r="E2280" s="362" t="s">
        <v>14</v>
      </c>
      <c r="F2280" s="362" t="s">
        <v>14</v>
      </c>
      <c r="G2280" s="362" t="s">
        <v>14</v>
      </c>
      <c r="H2280" s="362" t="s">
        <v>14</v>
      </c>
      <c r="I2280" s="365" t="s">
        <v>14</v>
      </c>
      <c r="J2280" s="891"/>
      <c r="K2280" s="362"/>
      <c r="L2280" s="890"/>
    </row>
    <row r="2281" spans="1:12" ht="18" x14ac:dyDescent="0.35">
      <c r="A2281" s="142">
        <v>114</v>
      </c>
      <c r="B2281" s="38" t="s">
        <v>622</v>
      </c>
      <c r="C2281" s="37" t="s">
        <v>664</v>
      </c>
      <c r="D2281" s="48" t="s">
        <v>870</v>
      </c>
      <c r="E2281" s="127"/>
      <c r="F2281" s="127">
        <v>180000</v>
      </c>
      <c r="G2281" s="127">
        <v>180000</v>
      </c>
      <c r="H2281" s="45"/>
      <c r="I2281" s="120"/>
      <c r="J2281" s="79" t="s">
        <v>1252</v>
      </c>
      <c r="K2281" s="106" t="s">
        <v>2183</v>
      </c>
      <c r="L2281" s="91" t="s">
        <v>94</v>
      </c>
    </row>
    <row r="2282" spans="1:12" ht="18" x14ac:dyDescent="0.35">
      <c r="A2282" s="142"/>
      <c r="B2282" s="38" t="s">
        <v>876</v>
      </c>
      <c r="C2282" s="37" t="s">
        <v>867</v>
      </c>
      <c r="D2282" s="76"/>
      <c r="E2282" s="54"/>
      <c r="F2282" s="54" t="s">
        <v>118</v>
      </c>
      <c r="G2282" s="54" t="s">
        <v>118</v>
      </c>
      <c r="H2282" s="42"/>
      <c r="I2282" s="107"/>
      <c r="J2282" s="49" t="s">
        <v>3133</v>
      </c>
      <c r="K2282" s="49" t="s">
        <v>926</v>
      </c>
      <c r="L2282" s="28"/>
    </row>
    <row r="2283" spans="1:12" ht="18" x14ac:dyDescent="0.35">
      <c r="A2283" s="142"/>
      <c r="B2283" s="38" t="s">
        <v>416</v>
      </c>
      <c r="C2283" s="38"/>
      <c r="D2283" s="76"/>
      <c r="E2283" s="54"/>
      <c r="F2283" s="54"/>
      <c r="G2283" s="76">
        <v>1</v>
      </c>
      <c r="H2283" s="42"/>
      <c r="I2283" s="107"/>
      <c r="J2283" s="27" t="s">
        <v>1670</v>
      </c>
      <c r="K2283" s="107"/>
      <c r="L2283" s="28"/>
    </row>
    <row r="2284" spans="1:12" ht="18" x14ac:dyDescent="0.35">
      <c r="A2284" s="215"/>
      <c r="B2284" s="43"/>
      <c r="C2284" s="43"/>
      <c r="D2284" s="64"/>
      <c r="E2284" s="58"/>
      <c r="F2284" s="58"/>
      <c r="G2284" s="64"/>
      <c r="H2284" s="44"/>
      <c r="I2284" s="121"/>
      <c r="J2284" s="927"/>
      <c r="K2284" s="121"/>
      <c r="L2284" s="32"/>
    </row>
    <row r="2285" spans="1:12" ht="18" x14ac:dyDescent="0.35">
      <c r="A2285" s="142">
        <v>115</v>
      </c>
      <c r="B2285" s="38" t="s">
        <v>541</v>
      </c>
      <c r="C2285" s="37" t="s">
        <v>664</v>
      </c>
      <c r="D2285" s="52" t="s">
        <v>874</v>
      </c>
      <c r="E2285" s="127"/>
      <c r="F2285" s="127"/>
      <c r="G2285" s="127">
        <v>750000</v>
      </c>
      <c r="H2285" s="127">
        <v>750000</v>
      </c>
      <c r="I2285" s="107"/>
      <c r="J2285" s="79" t="s">
        <v>1252</v>
      </c>
      <c r="K2285" s="36" t="s">
        <v>2092</v>
      </c>
      <c r="L2285" s="91" t="s">
        <v>94</v>
      </c>
    </row>
    <row r="2286" spans="1:12" ht="18" x14ac:dyDescent="0.35">
      <c r="A2286" s="142"/>
      <c r="B2286" s="38" t="s">
        <v>877</v>
      </c>
      <c r="C2286" s="37" t="s">
        <v>867</v>
      </c>
      <c r="D2286" s="52" t="s">
        <v>878</v>
      </c>
      <c r="E2286" s="54"/>
      <c r="F2286" s="54"/>
      <c r="G2286" s="54" t="s">
        <v>118</v>
      </c>
      <c r="H2286" s="54" t="s">
        <v>118</v>
      </c>
      <c r="I2286" s="107"/>
      <c r="J2286" s="49" t="s">
        <v>3133</v>
      </c>
      <c r="K2286" s="37" t="s">
        <v>2160</v>
      </c>
      <c r="L2286" s="54"/>
    </row>
    <row r="2287" spans="1:12" ht="18" x14ac:dyDescent="0.35">
      <c r="A2287" s="142"/>
      <c r="B2287" s="38" t="s">
        <v>416</v>
      </c>
      <c r="C2287" s="38"/>
      <c r="D2287" s="52"/>
      <c r="E2287" s="42"/>
      <c r="F2287" s="42"/>
      <c r="G2287" s="42"/>
      <c r="H2287" s="13"/>
      <c r="I2287" s="107"/>
      <c r="J2287" s="27" t="s">
        <v>1670</v>
      </c>
      <c r="K2287" s="107"/>
      <c r="L2287" s="28"/>
    </row>
    <row r="2288" spans="1:12" ht="18" x14ac:dyDescent="0.35">
      <c r="A2288" s="215"/>
      <c r="B2288" s="43"/>
      <c r="C2288" s="43"/>
      <c r="D2288" s="44"/>
      <c r="E2288" s="44"/>
      <c r="F2288" s="44"/>
      <c r="G2288" s="44"/>
      <c r="H2288" s="16"/>
      <c r="I2288" s="121"/>
      <c r="J2288" s="927"/>
      <c r="K2288" s="121"/>
      <c r="L2288" s="32"/>
    </row>
    <row r="2289" spans="1:12" ht="18" x14ac:dyDescent="0.35">
      <c r="A2289" s="142">
        <v>116</v>
      </c>
      <c r="B2289" s="38" t="s">
        <v>541</v>
      </c>
      <c r="C2289" s="37" t="s">
        <v>664</v>
      </c>
      <c r="D2289" s="52" t="s">
        <v>874</v>
      </c>
      <c r="E2289" s="76"/>
      <c r="F2289" s="127"/>
      <c r="G2289" s="45"/>
      <c r="H2289" s="45">
        <v>300000</v>
      </c>
      <c r="I2289" s="107"/>
      <c r="J2289" s="79" t="s">
        <v>1252</v>
      </c>
      <c r="K2289" s="36" t="s">
        <v>2166</v>
      </c>
      <c r="L2289" s="91" t="s">
        <v>94</v>
      </c>
    </row>
    <row r="2290" spans="1:12" ht="18" x14ac:dyDescent="0.35">
      <c r="A2290" s="142"/>
      <c r="B2290" s="47" t="s">
        <v>879</v>
      </c>
      <c r="C2290" s="37" t="s">
        <v>867</v>
      </c>
      <c r="D2290" s="52" t="s">
        <v>878</v>
      </c>
      <c r="E2290" s="76"/>
      <c r="F2290" s="54"/>
      <c r="G2290" s="42"/>
      <c r="H2290" s="42" t="s">
        <v>118</v>
      </c>
      <c r="I2290" s="107"/>
      <c r="J2290" s="49" t="s">
        <v>3133</v>
      </c>
      <c r="K2290" s="37" t="s">
        <v>565</v>
      </c>
      <c r="L2290" s="28"/>
    </row>
    <row r="2291" spans="1:12" ht="18" x14ac:dyDescent="0.35">
      <c r="A2291" s="142"/>
      <c r="B2291" s="38" t="s">
        <v>416</v>
      </c>
      <c r="C2291" s="38"/>
      <c r="D2291" s="52"/>
      <c r="E2291" s="76"/>
      <c r="F2291" s="42"/>
      <c r="G2291" s="42"/>
      <c r="H2291" s="174"/>
      <c r="I2291" s="107"/>
      <c r="J2291" s="27" t="s">
        <v>1670</v>
      </c>
      <c r="K2291" s="107"/>
      <c r="L2291" s="28"/>
    </row>
    <row r="2292" spans="1:12" ht="18" x14ac:dyDescent="0.35">
      <c r="A2292" s="215"/>
      <c r="B2292" s="43"/>
      <c r="C2292" s="165"/>
      <c r="D2292" s="64"/>
      <c r="E2292" s="64"/>
      <c r="F2292" s="64"/>
      <c r="G2292" s="64"/>
      <c r="H2292" s="175"/>
      <c r="I2292" s="121"/>
      <c r="J2292" s="927"/>
      <c r="K2292" s="121"/>
      <c r="L2292" s="32"/>
    </row>
    <row r="2293" spans="1:12" ht="18" x14ac:dyDescent="0.35">
      <c r="A2293" s="142">
        <v>117</v>
      </c>
      <c r="B2293" s="38" t="s">
        <v>2184</v>
      </c>
      <c r="C2293" s="47" t="s">
        <v>880</v>
      </c>
      <c r="D2293" s="37" t="s">
        <v>881</v>
      </c>
      <c r="E2293" s="45">
        <v>150000</v>
      </c>
      <c r="F2293" s="54"/>
      <c r="G2293" s="54"/>
      <c r="H2293" s="45">
        <v>150000</v>
      </c>
      <c r="I2293" s="107"/>
      <c r="J2293" s="79" t="s">
        <v>1252</v>
      </c>
      <c r="K2293" s="36" t="s">
        <v>2166</v>
      </c>
      <c r="L2293" s="91" t="s">
        <v>94</v>
      </c>
    </row>
    <row r="2294" spans="1:12" ht="18" x14ac:dyDescent="0.35">
      <c r="A2294" s="54"/>
      <c r="B2294" s="38" t="s">
        <v>2185</v>
      </c>
      <c r="C2294" s="38" t="s">
        <v>882</v>
      </c>
      <c r="D2294" s="37" t="s">
        <v>883</v>
      </c>
      <c r="E2294" s="54" t="s">
        <v>118</v>
      </c>
      <c r="F2294" s="42"/>
      <c r="G2294" s="42"/>
      <c r="H2294" s="54" t="s">
        <v>118</v>
      </c>
      <c r="I2294" s="107"/>
      <c r="J2294" s="49" t="s">
        <v>3133</v>
      </c>
      <c r="K2294" s="37" t="s">
        <v>565</v>
      </c>
      <c r="L2294" s="28"/>
    </row>
    <row r="2295" spans="1:12" ht="18" x14ac:dyDescent="0.35">
      <c r="A2295" s="54"/>
      <c r="B2295" s="38" t="s">
        <v>416</v>
      </c>
      <c r="C2295" s="38"/>
      <c r="D2295" s="38"/>
      <c r="E2295" s="54"/>
      <c r="F2295" s="42"/>
      <c r="G2295" s="42"/>
      <c r="H2295" s="42"/>
      <c r="I2295" s="107"/>
      <c r="J2295" s="27" t="s">
        <v>1670</v>
      </c>
      <c r="K2295" s="107"/>
      <c r="L2295" s="28"/>
    </row>
    <row r="2296" spans="1:12" ht="18" x14ac:dyDescent="0.35">
      <c r="A2296" s="58"/>
      <c r="B2296" s="43"/>
      <c r="C2296" s="86"/>
      <c r="D2296" s="43"/>
      <c r="E2296" s="39"/>
      <c r="F2296" s="44"/>
      <c r="G2296" s="44"/>
      <c r="H2296" s="44"/>
      <c r="I2296" s="121"/>
      <c r="J2296" s="121"/>
      <c r="K2296" s="121"/>
      <c r="L2296" s="32"/>
    </row>
    <row r="2298" spans="1:12" ht="21" x14ac:dyDescent="0.4">
      <c r="F2298" s="919">
        <v>121</v>
      </c>
    </row>
    <row r="2299" spans="1:12" ht="21" x14ac:dyDescent="0.4">
      <c r="A2299" s="1334" t="s">
        <v>33</v>
      </c>
      <c r="B2299" s="1334"/>
      <c r="C2299" s="1334"/>
      <c r="D2299" s="1334"/>
      <c r="E2299" s="1334"/>
      <c r="F2299" s="1334"/>
      <c r="G2299" s="1334"/>
      <c r="H2299" s="1334"/>
      <c r="I2299" s="1334"/>
      <c r="J2299" s="1334"/>
      <c r="K2299" s="1334"/>
      <c r="L2299" s="1334"/>
    </row>
    <row r="2300" spans="1:12" ht="21" x14ac:dyDescent="0.4">
      <c r="A2300" s="1333" t="s">
        <v>34</v>
      </c>
      <c r="B2300" s="1333"/>
      <c r="C2300" s="1333"/>
      <c r="D2300" s="1333"/>
      <c r="E2300" s="1333"/>
      <c r="F2300" s="1333"/>
      <c r="G2300" s="1333"/>
      <c r="H2300" s="1333"/>
      <c r="I2300" s="1333"/>
      <c r="J2300" s="1333"/>
      <c r="K2300" s="1333"/>
      <c r="L2300" s="1333"/>
    </row>
    <row r="2301" spans="1:12" ht="21" x14ac:dyDescent="0.4">
      <c r="A2301" s="1333" t="s">
        <v>2</v>
      </c>
      <c r="B2301" s="1333"/>
      <c r="C2301" s="1333"/>
      <c r="D2301" s="1333"/>
      <c r="E2301" s="1333"/>
      <c r="F2301" s="1333"/>
      <c r="G2301" s="1333"/>
      <c r="H2301" s="1333"/>
      <c r="I2301" s="1333"/>
      <c r="J2301" s="1333"/>
      <c r="K2301" s="1333"/>
      <c r="L2301" s="1333"/>
    </row>
    <row r="2302" spans="1:12" ht="21" x14ac:dyDescent="0.4">
      <c r="A2302" s="1333" t="s">
        <v>3</v>
      </c>
      <c r="B2302" s="1333"/>
      <c r="C2302" s="1333"/>
      <c r="D2302" s="1333"/>
      <c r="E2302" s="1333"/>
      <c r="F2302" s="1333"/>
      <c r="G2302" s="1333"/>
      <c r="H2302" s="1333"/>
      <c r="I2302" s="1333"/>
      <c r="J2302" s="1333"/>
      <c r="K2302" s="1333"/>
      <c r="L2302" s="1333"/>
    </row>
    <row r="2303" spans="1:12" ht="21" x14ac:dyDescent="0.4">
      <c r="A2303" s="19" t="s">
        <v>35</v>
      </c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</row>
    <row r="2304" spans="1:12" ht="21" x14ac:dyDescent="0.4">
      <c r="A2304" s="19" t="s">
        <v>36</v>
      </c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</row>
    <row r="2305" spans="1:12" ht="21" x14ac:dyDescent="0.4">
      <c r="A2305" s="19"/>
      <c r="B2305" s="19" t="s">
        <v>37</v>
      </c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</row>
    <row r="2306" spans="1:12" ht="21" x14ac:dyDescent="0.4">
      <c r="A2306" s="19"/>
      <c r="B2306" s="19" t="s">
        <v>540</v>
      </c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</row>
    <row r="2307" spans="1:12" ht="18" x14ac:dyDescent="0.35">
      <c r="A2307" s="349" t="s">
        <v>38</v>
      </c>
      <c r="B2307" s="350" t="s">
        <v>7</v>
      </c>
      <c r="C2307" s="350" t="s">
        <v>39</v>
      </c>
      <c r="D2307" s="350" t="s">
        <v>57</v>
      </c>
      <c r="E2307" s="1331" t="s">
        <v>1244</v>
      </c>
      <c r="F2307" s="1332"/>
      <c r="G2307" s="1332"/>
      <c r="H2307" s="1332"/>
      <c r="I2307" s="351"/>
      <c r="J2307" s="352" t="s">
        <v>1245</v>
      </c>
      <c r="K2307" s="353" t="s">
        <v>1246</v>
      </c>
      <c r="L2307" s="350" t="s">
        <v>45</v>
      </c>
    </row>
    <row r="2308" spans="1:12" ht="18" x14ac:dyDescent="0.35">
      <c r="A2308" s="354"/>
      <c r="B2308" s="359"/>
      <c r="C2308" s="356"/>
      <c r="D2308" s="889" t="s">
        <v>1247</v>
      </c>
      <c r="E2308" s="356">
        <v>2561</v>
      </c>
      <c r="F2308" s="356">
        <v>2562</v>
      </c>
      <c r="G2308" s="358">
        <v>2563</v>
      </c>
      <c r="H2308" s="460">
        <v>2564</v>
      </c>
      <c r="I2308" s="460">
        <v>2565</v>
      </c>
      <c r="J2308" s="888" t="s">
        <v>1248</v>
      </c>
      <c r="K2308" s="356" t="s">
        <v>44</v>
      </c>
      <c r="L2308" s="359" t="s">
        <v>46</v>
      </c>
    </row>
    <row r="2309" spans="1:12" ht="18" x14ac:dyDescent="0.35">
      <c r="A2309" s="361"/>
      <c r="B2309" s="360"/>
      <c r="C2309" s="361"/>
      <c r="D2309" s="887"/>
      <c r="E2309" s="362" t="s">
        <v>14</v>
      </c>
      <c r="F2309" s="362" t="s">
        <v>14</v>
      </c>
      <c r="G2309" s="362" t="s">
        <v>14</v>
      </c>
      <c r="H2309" s="362" t="s">
        <v>14</v>
      </c>
      <c r="I2309" s="365" t="s">
        <v>14</v>
      </c>
      <c r="J2309" s="891"/>
      <c r="K2309" s="362"/>
      <c r="L2309" s="890"/>
    </row>
    <row r="2310" spans="1:12" ht="18" x14ac:dyDescent="0.35">
      <c r="A2310" s="142">
        <v>118</v>
      </c>
      <c r="B2310" s="38" t="s">
        <v>3161</v>
      </c>
      <c r="C2310" s="37" t="s">
        <v>664</v>
      </c>
      <c r="D2310" s="37" t="s">
        <v>611</v>
      </c>
      <c r="E2310" s="45">
        <v>200000</v>
      </c>
      <c r="F2310" s="54"/>
      <c r="G2310" s="45">
        <v>500000</v>
      </c>
      <c r="H2310" s="45"/>
      <c r="I2310" s="33"/>
      <c r="J2310" s="79" t="s">
        <v>1252</v>
      </c>
      <c r="K2310" s="36" t="s">
        <v>2166</v>
      </c>
      <c r="L2310" s="54" t="s">
        <v>94</v>
      </c>
    </row>
    <row r="2311" spans="1:12" ht="18" x14ac:dyDescent="0.35">
      <c r="A2311" s="142"/>
      <c r="B2311" s="38" t="s">
        <v>3162</v>
      </c>
      <c r="C2311" s="37" t="s">
        <v>867</v>
      </c>
      <c r="D2311" s="37" t="s">
        <v>3163</v>
      </c>
      <c r="E2311" s="54" t="s">
        <v>118</v>
      </c>
      <c r="F2311" s="42"/>
      <c r="G2311" s="54" t="s">
        <v>118</v>
      </c>
      <c r="H2311" s="42"/>
      <c r="I2311" s="28"/>
      <c r="J2311" s="49" t="s">
        <v>3133</v>
      </c>
      <c r="K2311" s="37" t="s">
        <v>565</v>
      </c>
      <c r="L2311" s="37"/>
    </row>
    <row r="2312" spans="1:12" ht="18" x14ac:dyDescent="0.35">
      <c r="A2312" s="142"/>
      <c r="B2312" s="38" t="s">
        <v>416</v>
      </c>
      <c r="C2312" s="38"/>
      <c r="D2312" s="38"/>
      <c r="E2312" s="54"/>
      <c r="F2312" s="42"/>
      <c r="G2312" s="42"/>
      <c r="H2312" s="42"/>
      <c r="I2312" s="107"/>
      <c r="J2312" s="27" t="s">
        <v>1670</v>
      </c>
      <c r="K2312" s="107"/>
      <c r="L2312" s="37"/>
    </row>
    <row r="2313" spans="1:12" ht="18" x14ac:dyDescent="0.35">
      <c r="A2313" s="215"/>
      <c r="B2313" s="43"/>
      <c r="C2313" s="43"/>
      <c r="D2313" s="43"/>
      <c r="E2313" s="58"/>
      <c r="F2313" s="44"/>
      <c r="G2313" s="44"/>
      <c r="H2313" s="44"/>
      <c r="I2313" s="121"/>
      <c r="J2313" s="927"/>
      <c r="K2313" s="32"/>
      <c r="L2313" s="32"/>
    </row>
    <row r="2314" spans="1:12" ht="18" x14ac:dyDescent="0.35">
      <c r="A2314" s="142">
        <v>119</v>
      </c>
      <c r="B2314" s="38" t="s">
        <v>884</v>
      </c>
      <c r="C2314" s="38" t="s">
        <v>885</v>
      </c>
      <c r="D2314" s="37" t="s">
        <v>650</v>
      </c>
      <c r="E2314" s="45">
        <v>200000</v>
      </c>
      <c r="F2314" s="54"/>
      <c r="G2314" s="45">
        <v>200000</v>
      </c>
      <c r="H2314" s="45"/>
      <c r="I2314" s="28"/>
      <c r="J2314" s="37" t="s">
        <v>1252</v>
      </c>
      <c r="K2314" s="37" t="s">
        <v>3583</v>
      </c>
      <c r="L2314" s="54" t="s">
        <v>94</v>
      </c>
    </row>
    <row r="2315" spans="1:12" ht="18" x14ac:dyDescent="0.35">
      <c r="A2315" s="54"/>
      <c r="B2315" s="38" t="s">
        <v>886</v>
      </c>
      <c r="C2315" s="38" t="s">
        <v>887</v>
      </c>
      <c r="D2315" s="37" t="s">
        <v>3205</v>
      </c>
      <c r="E2315" s="54" t="s">
        <v>118</v>
      </c>
      <c r="F2315" s="42"/>
      <c r="G2315" s="54" t="s">
        <v>118</v>
      </c>
      <c r="H2315" s="42"/>
      <c r="I2315" s="28"/>
      <c r="J2315" s="38" t="s">
        <v>3129</v>
      </c>
      <c r="K2315" s="37" t="s">
        <v>3584</v>
      </c>
      <c r="L2315" s="37"/>
    </row>
    <row r="2316" spans="1:12" ht="18" x14ac:dyDescent="0.35">
      <c r="A2316" s="54"/>
      <c r="B2316" s="38"/>
      <c r="C2316" s="38" t="s">
        <v>888</v>
      </c>
      <c r="D2316" s="38"/>
      <c r="E2316" s="54"/>
      <c r="F2316" s="42"/>
      <c r="G2316" s="42"/>
      <c r="H2316" s="42"/>
      <c r="I2316" s="107"/>
      <c r="J2316" s="37" t="s">
        <v>1670</v>
      </c>
      <c r="K2316" s="37" t="s">
        <v>2174</v>
      </c>
      <c r="L2316" s="37"/>
    </row>
    <row r="2317" spans="1:12" ht="18" x14ac:dyDescent="0.35">
      <c r="A2317" s="54"/>
      <c r="B2317" s="38"/>
      <c r="C2317" s="38" t="s">
        <v>889</v>
      </c>
      <c r="D2317" s="38"/>
      <c r="E2317" s="54"/>
      <c r="F2317" s="42"/>
      <c r="G2317" s="42"/>
      <c r="H2317" s="42"/>
      <c r="I2317" s="107"/>
      <c r="J2317" s="941"/>
      <c r="K2317" s="28"/>
      <c r="L2317" s="28"/>
    </row>
    <row r="2318" spans="1:12" ht="18" x14ac:dyDescent="0.35">
      <c r="A2318" s="54"/>
      <c r="B2318" s="38"/>
      <c r="C2318" s="89"/>
      <c r="D2318" s="38"/>
      <c r="E2318" s="37"/>
      <c r="F2318" s="42"/>
      <c r="G2318" s="42"/>
      <c r="H2318" s="42"/>
      <c r="I2318" s="28"/>
      <c r="J2318" s="28"/>
      <c r="K2318" s="28"/>
      <c r="L2318" s="32"/>
    </row>
    <row r="2319" spans="1:12" ht="18" x14ac:dyDescent="0.35">
      <c r="A2319" s="501"/>
      <c r="B2319" s="194"/>
      <c r="C2319" s="502"/>
      <c r="D2319" s="194"/>
      <c r="E2319" s="194"/>
      <c r="F2319" s="501"/>
      <c r="G2319" s="501"/>
      <c r="H2319" s="501"/>
      <c r="I2319" s="500"/>
      <c r="J2319" s="500"/>
      <c r="K2319" s="500"/>
      <c r="L2319" s="500"/>
    </row>
    <row r="2320" spans="1:12" ht="18" x14ac:dyDescent="0.35">
      <c r="A2320" s="470"/>
      <c r="B2320" s="55"/>
      <c r="C2320" s="176"/>
      <c r="D2320" s="55"/>
      <c r="E2320" s="55"/>
      <c r="F2320" s="470"/>
      <c r="G2320" s="470"/>
      <c r="H2320" s="470"/>
      <c r="I2320" s="34"/>
      <c r="J2320" s="34"/>
      <c r="K2320" s="34"/>
      <c r="L2320" s="34"/>
    </row>
    <row r="2321" spans="1:12" ht="18" x14ac:dyDescent="0.35">
      <c r="A2321" s="470"/>
      <c r="B2321" s="55"/>
      <c r="C2321" s="176"/>
      <c r="D2321" s="55"/>
      <c r="E2321" s="55"/>
      <c r="F2321" s="470"/>
      <c r="G2321" s="470"/>
      <c r="H2321" s="470"/>
      <c r="I2321" s="34"/>
      <c r="J2321" s="34"/>
      <c r="K2321" s="34"/>
      <c r="L2321" s="34"/>
    </row>
    <row r="2322" spans="1:12" ht="18" x14ac:dyDescent="0.35">
      <c r="A2322" s="607"/>
      <c r="B2322" s="55"/>
      <c r="C2322" s="176"/>
      <c r="D2322" s="55"/>
      <c r="E2322" s="55"/>
      <c r="F2322" s="607"/>
      <c r="G2322" s="607"/>
      <c r="H2322" s="607"/>
      <c r="I2322" s="34"/>
      <c r="J2322" s="34"/>
      <c r="K2322" s="34"/>
      <c r="L2322" s="34"/>
    </row>
    <row r="2323" spans="1:12" ht="18" x14ac:dyDescent="0.35">
      <c r="A2323" s="607"/>
      <c r="B2323" s="55"/>
      <c r="C2323" s="176"/>
      <c r="D2323" s="55"/>
      <c r="E2323" s="55"/>
      <c r="F2323" s="607"/>
      <c r="G2323" s="607"/>
      <c r="H2323" s="607"/>
      <c r="I2323" s="34"/>
      <c r="J2323" s="34"/>
      <c r="K2323" s="34"/>
      <c r="L2323" s="34"/>
    </row>
    <row r="2324" spans="1:12" ht="18" x14ac:dyDescent="0.35">
      <c r="A2324" s="470"/>
      <c r="B2324" s="55"/>
      <c r="C2324" s="176"/>
      <c r="D2324" s="55"/>
      <c r="E2324" s="55"/>
      <c r="F2324" s="470"/>
      <c r="G2324" s="470"/>
      <c r="H2324" s="470"/>
      <c r="I2324" s="34"/>
      <c r="J2324" s="34"/>
      <c r="K2324" s="34"/>
      <c r="L2324" s="34"/>
    </row>
    <row r="2325" spans="1:12" ht="18" x14ac:dyDescent="0.35">
      <c r="A2325" s="470"/>
      <c r="B2325" s="55"/>
      <c r="C2325" s="176"/>
      <c r="D2325" s="55"/>
      <c r="E2325" s="55"/>
      <c r="F2325" s="470"/>
      <c r="G2325" s="470"/>
      <c r="H2325" s="470"/>
      <c r="I2325" s="34"/>
      <c r="J2325" s="34"/>
      <c r="K2325" s="34"/>
      <c r="L2325" s="34"/>
    </row>
    <row r="2326" spans="1:12" ht="21" x14ac:dyDescent="0.4">
      <c r="A2326" s="470"/>
      <c r="B2326" s="55"/>
      <c r="C2326" s="176"/>
      <c r="D2326" s="55"/>
      <c r="E2326" s="55"/>
      <c r="F2326" s="919">
        <v>122</v>
      </c>
      <c r="G2326" s="470"/>
      <c r="H2326" s="470"/>
      <c r="I2326" s="34"/>
      <c r="J2326" s="34"/>
      <c r="K2326" s="34"/>
      <c r="L2326" s="34"/>
    </row>
    <row r="2327" spans="1:12" ht="21" x14ac:dyDescent="0.4">
      <c r="A2327" s="607"/>
      <c r="B2327" s="55"/>
      <c r="C2327" s="176"/>
      <c r="D2327" s="55"/>
      <c r="E2327" s="55"/>
      <c r="F2327" s="919"/>
      <c r="G2327" s="607"/>
      <c r="H2327" s="607"/>
      <c r="I2327" s="34"/>
      <c r="J2327" s="34"/>
      <c r="K2327" s="34"/>
      <c r="L2327" s="34"/>
    </row>
    <row r="2328" spans="1:12" ht="21" x14ac:dyDescent="0.4">
      <c r="A2328" s="1334" t="s">
        <v>33</v>
      </c>
      <c r="B2328" s="1334"/>
      <c r="C2328" s="1334"/>
      <c r="D2328" s="1334"/>
      <c r="E2328" s="1334"/>
      <c r="F2328" s="1334"/>
      <c r="G2328" s="1334"/>
      <c r="H2328" s="1334"/>
      <c r="I2328" s="1334"/>
      <c r="J2328" s="1334"/>
      <c r="K2328" s="1334"/>
      <c r="L2328" s="1334"/>
    </row>
    <row r="2329" spans="1:12" ht="21" x14ac:dyDescent="0.4">
      <c r="A2329" s="1333" t="s">
        <v>34</v>
      </c>
      <c r="B2329" s="1333"/>
      <c r="C2329" s="1333"/>
      <c r="D2329" s="1333"/>
      <c r="E2329" s="1333"/>
      <c r="F2329" s="1333"/>
      <c r="G2329" s="1333"/>
      <c r="H2329" s="1333"/>
      <c r="I2329" s="1333"/>
      <c r="J2329" s="1333"/>
      <c r="K2329" s="1333"/>
      <c r="L2329" s="1333"/>
    </row>
    <row r="2330" spans="1:12" ht="21" x14ac:dyDescent="0.4">
      <c r="A2330" s="1333" t="s">
        <v>2</v>
      </c>
      <c r="B2330" s="1333"/>
      <c r="C2330" s="1333"/>
      <c r="D2330" s="1333"/>
      <c r="E2330" s="1333"/>
      <c r="F2330" s="1333"/>
      <c r="G2330" s="1333"/>
      <c r="H2330" s="1333"/>
      <c r="I2330" s="1333"/>
      <c r="J2330" s="1333"/>
      <c r="K2330" s="1333"/>
      <c r="L2330" s="1333"/>
    </row>
    <row r="2331" spans="1:12" ht="21" x14ac:dyDescent="0.4">
      <c r="A2331" s="1333" t="s">
        <v>3</v>
      </c>
      <c r="B2331" s="1333"/>
      <c r="C2331" s="1333"/>
      <c r="D2331" s="1333"/>
      <c r="E2331" s="1333"/>
      <c r="F2331" s="1333"/>
      <c r="G2331" s="1333"/>
      <c r="H2331" s="1333"/>
      <c r="I2331" s="1333"/>
      <c r="J2331" s="1333"/>
      <c r="K2331" s="1333"/>
      <c r="L2331" s="1333"/>
    </row>
    <row r="2332" spans="1:12" ht="21" x14ac:dyDescent="0.4">
      <c r="A2332" s="19" t="s">
        <v>35</v>
      </c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</row>
    <row r="2333" spans="1:12" ht="21" x14ac:dyDescent="0.4">
      <c r="A2333" s="19" t="s">
        <v>36</v>
      </c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</row>
    <row r="2334" spans="1:12" ht="21" x14ac:dyDescent="0.4">
      <c r="A2334" s="19"/>
      <c r="B2334" s="19" t="s">
        <v>37</v>
      </c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</row>
    <row r="2335" spans="1:12" ht="21" x14ac:dyDescent="0.4">
      <c r="A2335" s="19"/>
      <c r="B2335" s="19" t="s">
        <v>540</v>
      </c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</row>
    <row r="2336" spans="1:12" ht="18" x14ac:dyDescent="0.35">
      <c r="A2336" s="349" t="s">
        <v>38</v>
      </c>
      <c r="B2336" s="350" t="s">
        <v>7</v>
      </c>
      <c r="C2336" s="350" t="s">
        <v>39</v>
      </c>
      <c r="D2336" s="350" t="s">
        <v>57</v>
      </c>
      <c r="E2336" s="1331" t="s">
        <v>1244</v>
      </c>
      <c r="F2336" s="1332"/>
      <c r="G2336" s="1332"/>
      <c r="H2336" s="1332"/>
      <c r="I2336" s="351"/>
      <c r="J2336" s="352" t="s">
        <v>1245</v>
      </c>
      <c r="K2336" s="353" t="s">
        <v>1246</v>
      </c>
      <c r="L2336" s="350" t="s">
        <v>45</v>
      </c>
    </row>
    <row r="2337" spans="1:12" ht="18" x14ac:dyDescent="0.35">
      <c r="A2337" s="354"/>
      <c r="B2337" s="359"/>
      <c r="C2337" s="356"/>
      <c r="D2337" s="889" t="s">
        <v>1247</v>
      </c>
      <c r="E2337" s="356">
        <v>2561</v>
      </c>
      <c r="F2337" s="356">
        <v>2562</v>
      </c>
      <c r="G2337" s="358">
        <v>2563</v>
      </c>
      <c r="H2337" s="460">
        <v>2564</v>
      </c>
      <c r="I2337" s="460">
        <v>2565</v>
      </c>
      <c r="J2337" s="888" t="s">
        <v>1248</v>
      </c>
      <c r="K2337" s="356" t="s">
        <v>44</v>
      </c>
      <c r="L2337" s="359" t="s">
        <v>46</v>
      </c>
    </row>
    <row r="2338" spans="1:12" ht="18" x14ac:dyDescent="0.35">
      <c r="A2338" s="361"/>
      <c r="B2338" s="360"/>
      <c r="C2338" s="361"/>
      <c r="D2338" s="887"/>
      <c r="E2338" s="362" t="s">
        <v>14</v>
      </c>
      <c r="F2338" s="362" t="s">
        <v>14</v>
      </c>
      <c r="G2338" s="362" t="s">
        <v>14</v>
      </c>
      <c r="H2338" s="362" t="s">
        <v>14</v>
      </c>
      <c r="I2338" s="365" t="s">
        <v>14</v>
      </c>
      <c r="J2338" s="891"/>
      <c r="K2338" s="362"/>
      <c r="L2338" s="890"/>
    </row>
    <row r="2339" spans="1:12" ht="18" x14ac:dyDescent="0.35">
      <c r="A2339" s="142">
        <v>120</v>
      </c>
      <c r="B2339" s="38" t="s">
        <v>622</v>
      </c>
      <c r="C2339" s="37" t="s">
        <v>664</v>
      </c>
      <c r="D2339" s="48" t="s">
        <v>890</v>
      </c>
      <c r="E2339" s="127">
        <v>180000</v>
      </c>
      <c r="F2339" s="127"/>
      <c r="G2339" s="45"/>
      <c r="H2339" s="174"/>
      <c r="I2339" s="28"/>
      <c r="J2339" s="254" t="s">
        <v>1252</v>
      </c>
      <c r="K2339" s="48" t="s">
        <v>2031</v>
      </c>
      <c r="L2339" s="54" t="s">
        <v>94</v>
      </c>
    </row>
    <row r="2340" spans="1:12" ht="18" x14ac:dyDescent="0.35">
      <c r="A2340" s="142"/>
      <c r="B2340" s="38" t="s">
        <v>891</v>
      </c>
      <c r="C2340" s="37" t="s">
        <v>867</v>
      </c>
      <c r="D2340" s="76"/>
      <c r="E2340" s="54" t="s">
        <v>118</v>
      </c>
      <c r="F2340" s="54"/>
      <c r="G2340" s="42"/>
      <c r="H2340" s="174"/>
      <c r="I2340" s="28"/>
      <c r="J2340" s="80" t="s">
        <v>3133</v>
      </c>
      <c r="K2340" s="65" t="s">
        <v>612</v>
      </c>
      <c r="L2340" s="54"/>
    </row>
    <row r="2341" spans="1:12" ht="18" x14ac:dyDescent="0.35">
      <c r="A2341" s="142"/>
      <c r="B2341" s="38" t="s">
        <v>892</v>
      </c>
      <c r="C2341" s="38"/>
      <c r="D2341" s="76"/>
      <c r="E2341" s="42"/>
      <c r="F2341" s="42"/>
      <c r="G2341" s="42"/>
      <c r="H2341" s="174"/>
      <c r="I2341" s="28"/>
      <c r="J2341" s="112" t="s">
        <v>1670</v>
      </c>
      <c r="K2341" s="321"/>
      <c r="L2341" s="28"/>
    </row>
    <row r="2342" spans="1:12" ht="18" x14ac:dyDescent="0.35">
      <c r="A2342" s="215"/>
      <c r="B2342" s="43"/>
      <c r="C2342" s="43"/>
      <c r="D2342" s="64"/>
      <c r="E2342" s="44"/>
      <c r="F2342" s="44"/>
      <c r="G2342" s="44"/>
      <c r="H2342" s="175"/>
      <c r="I2342" s="32"/>
      <c r="J2342" s="320"/>
      <c r="K2342" s="320"/>
      <c r="L2342" s="32"/>
    </row>
    <row r="2343" spans="1:12" ht="18" x14ac:dyDescent="0.35">
      <c r="A2343" s="142">
        <v>121</v>
      </c>
      <c r="B2343" s="38" t="s">
        <v>893</v>
      </c>
      <c r="C2343" s="38" t="s">
        <v>894</v>
      </c>
      <c r="D2343" s="52" t="s">
        <v>895</v>
      </c>
      <c r="E2343" s="127">
        <v>450000</v>
      </c>
      <c r="F2343" s="42"/>
      <c r="G2343" s="42"/>
      <c r="H2343" s="13"/>
      <c r="I2343" s="28"/>
      <c r="J2343" s="254" t="s">
        <v>1252</v>
      </c>
      <c r="K2343" s="48" t="s">
        <v>2031</v>
      </c>
      <c r="L2343" s="54" t="s">
        <v>94</v>
      </c>
    </row>
    <row r="2344" spans="1:12" ht="18" x14ac:dyDescent="0.35">
      <c r="A2344" s="142"/>
      <c r="B2344" s="38" t="s">
        <v>896</v>
      </c>
      <c r="C2344" s="38" t="s">
        <v>897</v>
      </c>
      <c r="D2344" s="52" t="s">
        <v>4198</v>
      </c>
      <c r="E2344" s="127" t="s">
        <v>118</v>
      </c>
      <c r="F2344" s="42"/>
      <c r="G2344" s="42"/>
      <c r="H2344" s="13"/>
      <c r="I2344" s="28"/>
      <c r="J2344" s="80" t="s">
        <v>3133</v>
      </c>
      <c r="K2344" s="65" t="s">
        <v>612</v>
      </c>
      <c r="L2344" s="54"/>
    </row>
    <row r="2345" spans="1:12" ht="18" x14ac:dyDescent="0.35">
      <c r="A2345" s="215"/>
      <c r="B2345" s="43"/>
      <c r="C2345" s="43"/>
      <c r="D2345" s="56"/>
      <c r="E2345" s="144"/>
      <c r="F2345" s="44"/>
      <c r="G2345" s="44"/>
      <c r="H2345" s="16"/>
      <c r="I2345" s="32"/>
      <c r="J2345" s="112" t="s">
        <v>1670</v>
      </c>
      <c r="K2345" s="320"/>
      <c r="L2345" s="32"/>
    </row>
    <row r="2346" spans="1:12" ht="18" x14ac:dyDescent="0.35">
      <c r="A2346" s="142">
        <v>122</v>
      </c>
      <c r="B2346" s="38" t="s">
        <v>648</v>
      </c>
      <c r="C2346" s="38" t="s">
        <v>885</v>
      </c>
      <c r="D2346" s="37" t="s">
        <v>743</v>
      </c>
      <c r="E2346" s="45">
        <v>250000</v>
      </c>
      <c r="F2346" s="42"/>
      <c r="G2346" s="42"/>
      <c r="H2346" s="45"/>
      <c r="I2346" s="28"/>
      <c r="J2346" s="128" t="s">
        <v>1252</v>
      </c>
      <c r="K2346" s="48" t="s">
        <v>2173</v>
      </c>
      <c r="L2346" s="54" t="s">
        <v>94</v>
      </c>
    </row>
    <row r="2347" spans="1:12" ht="18" x14ac:dyDescent="0.35">
      <c r="A2347" s="142"/>
      <c r="B2347" s="38" t="s">
        <v>3745</v>
      </c>
      <c r="C2347" s="38" t="s">
        <v>898</v>
      </c>
      <c r="D2347" s="37" t="s">
        <v>451</v>
      </c>
      <c r="E2347" s="54" t="s">
        <v>110</v>
      </c>
      <c r="F2347" s="42"/>
      <c r="G2347" s="42"/>
      <c r="H2347" s="42"/>
      <c r="I2347" s="28"/>
      <c r="J2347" s="47" t="s">
        <v>3129</v>
      </c>
      <c r="K2347" s="48" t="s">
        <v>2190</v>
      </c>
      <c r="L2347" s="37"/>
    </row>
    <row r="2348" spans="1:12" ht="18" x14ac:dyDescent="0.35">
      <c r="A2348" s="142"/>
      <c r="B2348" s="38" t="s">
        <v>899</v>
      </c>
      <c r="C2348" s="47" t="s">
        <v>888</v>
      </c>
      <c r="D2348" s="38"/>
      <c r="E2348" s="54"/>
      <c r="F2348" s="42"/>
      <c r="G2348" s="42"/>
      <c r="H2348" s="42"/>
      <c r="I2348" s="28"/>
      <c r="J2348" s="48" t="s">
        <v>1670</v>
      </c>
      <c r="K2348" s="112" t="s">
        <v>2191</v>
      </c>
      <c r="L2348" s="28"/>
    </row>
    <row r="2349" spans="1:12" ht="18" x14ac:dyDescent="0.35">
      <c r="A2349" s="215"/>
      <c r="B2349" s="43"/>
      <c r="C2349" s="162" t="s">
        <v>889</v>
      </c>
      <c r="D2349" s="43"/>
      <c r="E2349" s="44"/>
      <c r="F2349" s="44"/>
      <c r="G2349" s="44"/>
      <c r="H2349" s="44"/>
      <c r="I2349" s="32"/>
      <c r="J2349" s="320"/>
      <c r="K2349" s="320"/>
      <c r="L2349" s="32"/>
    </row>
    <row r="2350" spans="1:12" ht="18" x14ac:dyDescent="0.35">
      <c r="A2350" s="142">
        <v>123</v>
      </c>
      <c r="B2350" s="37" t="s">
        <v>562</v>
      </c>
      <c r="C2350" s="38" t="s">
        <v>563</v>
      </c>
      <c r="D2350" s="38" t="s">
        <v>743</v>
      </c>
      <c r="E2350" s="42"/>
      <c r="F2350" s="42"/>
      <c r="G2350" s="42"/>
      <c r="H2350" s="45">
        <v>200000</v>
      </c>
      <c r="I2350" s="120"/>
      <c r="J2350" s="128" t="s">
        <v>1252</v>
      </c>
      <c r="K2350" s="48" t="s">
        <v>2173</v>
      </c>
      <c r="L2350" s="54" t="s">
        <v>94</v>
      </c>
    </row>
    <row r="2351" spans="1:12" ht="18" x14ac:dyDescent="0.35">
      <c r="A2351" s="142"/>
      <c r="B2351" s="37" t="s">
        <v>3744</v>
      </c>
      <c r="C2351" s="38" t="s">
        <v>662</v>
      </c>
      <c r="D2351" s="38" t="s">
        <v>3145</v>
      </c>
      <c r="E2351" s="45"/>
      <c r="F2351" s="42"/>
      <c r="G2351" s="42"/>
      <c r="H2351" s="42" t="s">
        <v>110</v>
      </c>
      <c r="I2351" s="107"/>
      <c r="J2351" s="47" t="s">
        <v>3129</v>
      </c>
      <c r="K2351" s="48" t="s">
        <v>2190</v>
      </c>
      <c r="L2351" s="37"/>
    </row>
    <row r="2352" spans="1:12" ht="18" x14ac:dyDescent="0.35">
      <c r="A2352" s="215"/>
      <c r="B2352" s="39"/>
      <c r="C2352" s="59"/>
      <c r="D2352" s="43"/>
      <c r="E2352" s="117"/>
      <c r="F2352" s="44"/>
      <c r="G2352" s="44"/>
      <c r="H2352" s="44"/>
      <c r="I2352" s="121"/>
      <c r="J2352" s="183" t="s">
        <v>1670</v>
      </c>
      <c r="K2352" s="226" t="s">
        <v>2191</v>
      </c>
      <c r="L2352" s="32"/>
    </row>
    <row r="2353" spans="1:12" ht="18" x14ac:dyDescent="0.35">
      <c r="A2353" s="142">
        <v>124</v>
      </c>
      <c r="B2353" s="37" t="s">
        <v>648</v>
      </c>
      <c r="C2353" s="55" t="s">
        <v>563</v>
      </c>
      <c r="D2353" s="38" t="s">
        <v>900</v>
      </c>
      <c r="E2353" s="38"/>
      <c r="F2353" s="42"/>
      <c r="G2353" s="42"/>
      <c r="H2353" s="45">
        <v>200000</v>
      </c>
      <c r="I2353" s="107"/>
      <c r="J2353" s="128" t="s">
        <v>1252</v>
      </c>
      <c r="K2353" s="48" t="s">
        <v>2173</v>
      </c>
      <c r="L2353" s="54" t="s">
        <v>94</v>
      </c>
    </row>
    <row r="2354" spans="1:12" ht="18" x14ac:dyDescent="0.35">
      <c r="A2354" s="142"/>
      <c r="B2354" s="37" t="s">
        <v>901</v>
      </c>
      <c r="C2354" s="55" t="s">
        <v>902</v>
      </c>
      <c r="D2354" s="38" t="s">
        <v>3145</v>
      </c>
      <c r="E2354" s="42"/>
      <c r="F2354" s="42"/>
      <c r="G2354" s="42"/>
      <c r="H2354" s="42" t="s">
        <v>110</v>
      </c>
      <c r="I2354" s="107"/>
      <c r="J2354" s="47" t="s">
        <v>3129</v>
      </c>
      <c r="K2354" s="48" t="s">
        <v>2190</v>
      </c>
      <c r="L2354" s="37"/>
    </row>
    <row r="2355" spans="1:12" ht="18" x14ac:dyDescent="0.35">
      <c r="A2355" s="58"/>
      <c r="B2355" s="43" t="s">
        <v>436</v>
      </c>
      <c r="C2355" s="43"/>
      <c r="D2355" s="43"/>
      <c r="E2355" s="117"/>
      <c r="F2355" s="44"/>
      <c r="G2355" s="44"/>
      <c r="H2355" s="44"/>
      <c r="I2355" s="121"/>
      <c r="J2355" s="183" t="s">
        <v>1670</v>
      </c>
      <c r="K2355" s="226" t="s">
        <v>2191</v>
      </c>
      <c r="L2355" s="32"/>
    </row>
    <row r="2356" spans="1:12" ht="21" x14ac:dyDescent="0.4">
      <c r="A2356" s="607"/>
      <c r="B2356" s="55"/>
      <c r="C2356" s="55"/>
      <c r="D2356" s="55"/>
      <c r="E2356" s="101"/>
      <c r="F2356" s="919">
        <v>123</v>
      </c>
      <c r="G2356" s="607"/>
      <c r="H2356" s="607"/>
      <c r="I2356" s="34"/>
      <c r="J2356" s="34"/>
      <c r="K2356" s="95"/>
      <c r="L2356" s="34"/>
    </row>
    <row r="2357" spans="1:12" ht="21" x14ac:dyDescent="0.4">
      <c r="A2357" s="1334" t="s">
        <v>33</v>
      </c>
      <c r="B2357" s="1334"/>
      <c r="C2357" s="1334"/>
      <c r="D2357" s="1334"/>
      <c r="E2357" s="1334"/>
      <c r="F2357" s="1334"/>
      <c r="G2357" s="1334"/>
      <c r="H2357" s="1334"/>
      <c r="I2357" s="1334"/>
      <c r="J2357" s="1334"/>
      <c r="K2357" s="1334"/>
      <c r="L2357" s="1334"/>
    </row>
    <row r="2358" spans="1:12" ht="21" x14ac:dyDescent="0.4">
      <c r="A2358" s="1333" t="s">
        <v>34</v>
      </c>
      <c r="B2358" s="1333"/>
      <c r="C2358" s="1333"/>
      <c r="D2358" s="1333"/>
      <c r="E2358" s="1333"/>
      <c r="F2358" s="1333"/>
      <c r="G2358" s="1333"/>
      <c r="H2358" s="1333"/>
      <c r="I2358" s="1333"/>
      <c r="J2358" s="1333"/>
      <c r="K2358" s="1333"/>
      <c r="L2358" s="1333"/>
    </row>
    <row r="2359" spans="1:12" ht="21" x14ac:dyDescent="0.4">
      <c r="A2359" s="1333" t="s">
        <v>2</v>
      </c>
      <c r="B2359" s="1333"/>
      <c r="C2359" s="1333"/>
      <c r="D2359" s="1333"/>
      <c r="E2359" s="1333"/>
      <c r="F2359" s="1333"/>
      <c r="G2359" s="1333"/>
      <c r="H2359" s="1333"/>
      <c r="I2359" s="1333"/>
      <c r="J2359" s="1333"/>
      <c r="K2359" s="1333"/>
      <c r="L2359" s="1333"/>
    </row>
    <row r="2360" spans="1:12" ht="21" x14ac:dyDescent="0.4">
      <c r="A2360" s="1333" t="s">
        <v>3</v>
      </c>
      <c r="B2360" s="1333"/>
      <c r="C2360" s="1333"/>
      <c r="D2360" s="1333"/>
      <c r="E2360" s="1333"/>
      <c r="F2360" s="1333"/>
      <c r="G2360" s="1333"/>
      <c r="H2360" s="1333"/>
      <c r="I2360" s="1333"/>
      <c r="J2360" s="1333"/>
      <c r="K2360" s="1333"/>
      <c r="L2360" s="1333"/>
    </row>
    <row r="2361" spans="1:12" ht="21" x14ac:dyDescent="0.4">
      <c r="A2361" s="19" t="s">
        <v>35</v>
      </c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</row>
    <row r="2362" spans="1:12" ht="21" x14ac:dyDescent="0.4">
      <c r="A2362" s="19" t="s">
        <v>36</v>
      </c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</row>
    <row r="2363" spans="1:12" ht="21" x14ac:dyDescent="0.4">
      <c r="A2363" s="19"/>
      <c r="B2363" s="19" t="s">
        <v>37</v>
      </c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</row>
    <row r="2364" spans="1:12" ht="21" x14ac:dyDescent="0.4">
      <c r="A2364" s="19"/>
      <c r="B2364" s="19" t="s">
        <v>540</v>
      </c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</row>
    <row r="2365" spans="1:12" ht="18" x14ac:dyDescent="0.35">
      <c r="A2365" s="349" t="s">
        <v>38</v>
      </c>
      <c r="B2365" s="350" t="s">
        <v>7</v>
      </c>
      <c r="C2365" s="350" t="s">
        <v>39</v>
      </c>
      <c r="D2365" s="350" t="s">
        <v>57</v>
      </c>
      <c r="E2365" s="1331" t="s">
        <v>1244</v>
      </c>
      <c r="F2365" s="1332"/>
      <c r="G2365" s="1332"/>
      <c r="H2365" s="1332"/>
      <c r="I2365" s="351"/>
      <c r="J2365" s="352" t="s">
        <v>1245</v>
      </c>
      <c r="K2365" s="353" t="s">
        <v>1246</v>
      </c>
      <c r="L2365" s="350" t="s">
        <v>45</v>
      </c>
    </row>
    <row r="2366" spans="1:12" ht="18" x14ac:dyDescent="0.35">
      <c r="A2366" s="354"/>
      <c r="B2366" s="359"/>
      <c r="C2366" s="356"/>
      <c r="D2366" s="889" t="s">
        <v>1247</v>
      </c>
      <c r="E2366" s="356">
        <v>2561</v>
      </c>
      <c r="F2366" s="356">
        <v>2562</v>
      </c>
      <c r="G2366" s="358">
        <v>2563</v>
      </c>
      <c r="H2366" s="460">
        <v>2564</v>
      </c>
      <c r="I2366" s="460">
        <v>2565</v>
      </c>
      <c r="J2366" s="888" t="s">
        <v>1248</v>
      </c>
      <c r="K2366" s="356" t="s">
        <v>44</v>
      </c>
      <c r="L2366" s="359" t="s">
        <v>46</v>
      </c>
    </row>
    <row r="2367" spans="1:12" ht="18" x14ac:dyDescent="0.35">
      <c r="A2367" s="361"/>
      <c r="B2367" s="360"/>
      <c r="C2367" s="361"/>
      <c r="D2367" s="887"/>
      <c r="E2367" s="362" t="s">
        <v>14</v>
      </c>
      <c r="F2367" s="362" t="s">
        <v>14</v>
      </c>
      <c r="G2367" s="362" t="s">
        <v>14</v>
      </c>
      <c r="H2367" s="362" t="s">
        <v>14</v>
      </c>
      <c r="I2367" s="365" t="s">
        <v>14</v>
      </c>
      <c r="J2367" s="891"/>
      <c r="K2367" s="362"/>
      <c r="L2367" s="890"/>
    </row>
    <row r="2368" spans="1:12" ht="18" x14ac:dyDescent="0.35">
      <c r="A2368" s="142">
        <v>125</v>
      </c>
      <c r="B2368" s="38" t="s">
        <v>903</v>
      </c>
      <c r="C2368" s="38" t="s">
        <v>781</v>
      </c>
      <c r="D2368" s="52" t="s">
        <v>904</v>
      </c>
      <c r="E2368" s="127">
        <v>200000</v>
      </c>
      <c r="F2368" s="42"/>
      <c r="G2368" s="42"/>
      <c r="H2368" s="127">
        <v>200000</v>
      </c>
      <c r="I2368" s="33"/>
      <c r="J2368" s="79" t="s">
        <v>1252</v>
      </c>
      <c r="K2368" s="37" t="s">
        <v>3572</v>
      </c>
      <c r="L2368" s="54" t="s">
        <v>94</v>
      </c>
    </row>
    <row r="2369" spans="1:12" ht="18" x14ac:dyDescent="0.35">
      <c r="A2369" s="142"/>
      <c r="B2369" s="38" t="s">
        <v>905</v>
      </c>
      <c r="C2369" s="38" t="s">
        <v>906</v>
      </c>
      <c r="D2369" s="52" t="s">
        <v>775</v>
      </c>
      <c r="E2369" s="54" t="s">
        <v>118</v>
      </c>
      <c r="F2369" s="42"/>
      <c r="G2369" s="42"/>
      <c r="H2369" s="54" t="s">
        <v>118</v>
      </c>
      <c r="I2369" s="28"/>
      <c r="J2369" s="49" t="s">
        <v>3133</v>
      </c>
      <c r="K2369" s="52" t="s">
        <v>620</v>
      </c>
      <c r="L2369" s="54"/>
    </row>
    <row r="2370" spans="1:12" ht="18" x14ac:dyDescent="0.35">
      <c r="A2370" s="142"/>
      <c r="B2370" s="38" t="s">
        <v>907</v>
      </c>
      <c r="C2370" s="38" t="s">
        <v>908</v>
      </c>
      <c r="D2370" s="52"/>
      <c r="E2370" s="42"/>
      <c r="F2370" s="42"/>
      <c r="G2370" s="42"/>
      <c r="H2370" s="13"/>
      <c r="I2370" s="28"/>
      <c r="J2370" s="27" t="s">
        <v>1670</v>
      </c>
      <c r="K2370" s="27" t="s">
        <v>546</v>
      </c>
      <c r="L2370" s="28"/>
    </row>
    <row r="2371" spans="1:12" ht="18" x14ac:dyDescent="0.35">
      <c r="A2371" s="215"/>
      <c r="B2371" s="43"/>
      <c r="C2371" s="43"/>
      <c r="D2371" s="56"/>
      <c r="E2371" s="44"/>
      <c r="F2371" s="44"/>
      <c r="G2371" s="44"/>
      <c r="H2371" s="16"/>
      <c r="I2371" s="32"/>
      <c r="J2371" s="920"/>
      <c r="K2371" s="32"/>
      <c r="L2371" s="32"/>
    </row>
    <row r="2372" spans="1:12" ht="18" x14ac:dyDescent="0.35">
      <c r="A2372" s="142">
        <v>126</v>
      </c>
      <c r="B2372" s="38" t="s">
        <v>754</v>
      </c>
      <c r="C2372" s="48" t="s">
        <v>556</v>
      </c>
      <c r="D2372" s="38" t="s">
        <v>909</v>
      </c>
      <c r="E2372" s="45">
        <v>900000</v>
      </c>
      <c r="F2372" s="45"/>
      <c r="G2372" s="42"/>
      <c r="H2372" s="45">
        <v>900000</v>
      </c>
      <c r="I2372" s="33"/>
      <c r="J2372" s="79" t="s">
        <v>1252</v>
      </c>
      <c r="K2372" s="37" t="s">
        <v>3572</v>
      </c>
      <c r="L2372" s="54" t="s">
        <v>94</v>
      </c>
    </row>
    <row r="2373" spans="1:12" ht="18" x14ac:dyDescent="0.35">
      <c r="A2373" s="142"/>
      <c r="B2373" s="38" t="s">
        <v>465</v>
      </c>
      <c r="C2373" s="48" t="s">
        <v>910</v>
      </c>
      <c r="D2373" s="38"/>
      <c r="E2373" s="54" t="s">
        <v>118</v>
      </c>
      <c r="F2373" s="54"/>
      <c r="G2373" s="42"/>
      <c r="H2373" s="54" t="s">
        <v>118</v>
      </c>
      <c r="I2373" s="28"/>
      <c r="J2373" s="49" t="s">
        <v>3133</v>
      </c>
      <c r="K2373" s="52" t="s">
        <v>620</v>
      </c>
      <c r="L2373" s="54"/>
    </row>
    <row r="2374" spans="1:12" ht="18" x14ac:dyDescent="0.35">
      <c r="A2374" s="215"/>
      <c r="B2374" s="43"/>
      <c r="C2374" s="43"/>
      <c r="D2374" s="56"/>
      <c r="E2374" s="44"/>
      <c r="F2374" s="44"/>
      <c r="G2374" s="44"/>
      <c r="H2374" s="16"/>
      <c r="I2374" s="32"/>
      <c r="J2374" s="50" t="s">
        <v>1670</v>
      </c>
      <c r="K2374" s="50" t="s">
        <v>546</v>
      </c>
      <c r="L2374" s="32"/>
    </row>
    <row r="2375" spans="1:12" ht="18" x14ac:dyDescent="0.35">
      <c r="A2375" s="142">
        <v>127</v>
      </c>
      <c r="B2375" s="38" t="s">
        <v>648</v>
      </c>
      <c r="C2375" s="38" t="s">
        <v>563</v>
      </c>
      <c r="D2375" s="38"/>
      <c r="E2375" s="1079">
        <v>1320000</v>
      </c>
      <c r="F2375" s="49"/>
      <c r="G2375" s="109">
        <v>1320000</v>
      </c>
      <c r="H2375" s="49"/>
      <c r="I2375" s="28"/>
      <c r="J2375" s="36" t="s">
        <v>1252</v>
      </c>
      <c r="K2375" s="37" t="s">
        <v>3583</v>
      </c>
      <c r="L2375" s="54" t="s">
        <v>94</v>
      </c>
    </row>
    <row r="2376" spans="1:12" ht="18" x14ac:dyDescent="0.35">
      <c r="A2376" s="142"/>
      <c r="B2376" s="38" t="s">
        <v>911</v>
      </c>
      <c r="C2376" s="38" t="s">
        <v>662</v>
      </c>
      <c r="D2376" s="38" t="s">
        <v>4133</v>
      </c>
      <c r="E2376" s="45" t="s">
        <v>118</v>
      </c>
      <c r="F2376" s="49"/>
      <c r="G2376" s="45" t="s">
        <v>118</v>
      </c>
      <c r="H2376" s="49"/>
      <c r="I2376" s="28"/>
      <c r="J2376" s="38" t="s">
        <v>3129</v>
      </c>
      <c r="K2376" s="37" t="s">
        <v>3584</v>
      </c>
      <c r="L2376" s="37"/>
    </row>
    <row r="2377" spans="1:12" ht="18" x14ac:dyDescent="0.35">
      <c r="A2377" s="142"/>
      <c r="B2377" s="37" t="s">
        <v>912</v>
      </c>
      <c r="C2377" s="55"/>
      <c r="D2377" s="38" t="s">
        <v>4138</v>
      </c>
      <c r="E2377" s="347"/>
      <c r="F2377" s="49"/>
      <c r="G2377" s="75"/>
      <c r="H2377" s="49"/>
      <c r="I2377" s="28"/>
      <c r="J2377" s="37" t="s">
        <v>1670</v>
      </c>
      <c r="K2377" s="27" t="s">
        <v>2174</v>
      </c>
      <c r="L2377" s="28"/>
    </row>
    <row r="2378" spans="1:12" ht="18" x14ac:dyDescent="0.35">
      <c r="A2378" s="54"/>
      <c r="B2378" s="48" t="s">
        <v>913</v>
      </c>
      <c r="C2378" s="37"/>
      <c r="D2378" s="38" t="s">
        <v>3205</v>
      </c>
      <c r="E2378" s="61"/>
      <c r="F2378" s="49"/>
      <c r="G2378" s="88"/>
      <c r="H2378" s="49"/>
      <c r="I2378" s="107"/>
      <c r="J2378" s="936"/>
      <c r="K2378" s="28"/>
      <c r="L2378" s="28"/>
    </row>
    <row r="2379" spans="1:12" ht="18" x14ac:dyDescent="0.35">
      <c r="A2379" s="54"/>
      <c r="B2379" s="38" t="s">
        <v>914</v>
      </c>
      <c r="C2379" s="38"/>
      <c r="D2379" s="38"/>
      <c r="E2379" s="54"/>
      <c r="F2379" s="49"/>
      <c r="G2379" s="54"/>
      <c r="H2379" s="49"/>
      <c r="I2379" s="28"/>
      <c r="J2379" s="28"/>
      <c r="K2379" s="28"/>
      <c r="L2379" s="28"/>
    </row>
    <row r="2380" spans="1:12" ht="18" x14ac:dyDescent="0.35">
      <c r="A2380" s="54"/>
      <c r="B2380" s="38" t="s">
        <v>915</v>
      </c>
      <c r="C2380" s="38"/>
      <c r="D2380" s="37" t="s">
        <v>451</v>
      </c>
      <c r="E2380" s="45"/>
      <c r="F2380" s="49"/>
      <c r="G2380" s="45"/>
      <c r="H2380" s="49"/>
      <c r="I2380" s="28"/>
      <c r="J2380" s="28"/>
      <c r="K2380" s="28"/>
      <c r="L2380" s="28"/>
    </row>
    <row r="2381" spans="1:12" ht="18" x14ac:dyDescent="0.35">
      <c r="A2381" s="54"/>
      <c r="B2381" s="38" t="s">
        <v>916</v>
      </c>
      <c r="C2381" s="38"/>
      <c r="D2381" s="38" t="s">
        <v>4199</v>
      </c>
      <c r="E2381" s="45"/>
      <c r="F2381" s="49"/>
      <c r="G2381" s="45"/>
      <c r="H2381" s="45"/>
      <c r="I2381" s="28"/>
      <c r="J2381" s="28"/>
      <c r="K2381" s="28"/>
      <c r="L2381" s="28"/>
    </row>
    <row r="2382" spans="1:12" ht="18" x14ac:dyDescent="0.35">
      <c r="A2382" s="54"/>
      <c r="B2382" s="38" t="s">
        <v>917</v>
      </c>
      <c r="C2382" s="38"/>
      <c r="D2382" s="38" t="s">
        <v>307</v>
      </c>
      <c r="E2382" s="45"/>
      <c r="F2382" s="49"/>
      <c r="G2382" s="45"/>
      <c r="H2382" s="45"/>
      <c r="I2382" s="28"/>
      <c r="J2382" s="28"/>
      <c r="K2382" s="28"/>
      <c r="L2382" s="28"/>
    </row>
    <row r="2383" spans="1:12" ht="18" x14ac:dyDescent="0.35">
      <c r="A2383" s="54"/>
      <c r="B2383" s="38" t="s">
        <v>918</v>
      </c>
      <c r="C2383" s="38"/>
      <c r="D2383" s="38"/>
      <c r="E2383" s="45"/>
      <c r="F2383" s="49"/>
      <c r="G2383" s="45"/>
      <c r="H2383" s="45"/>
      <c r="I2383" s="28"/>
      <c r="J2383" s="28"/>
      <c r="K2383" s="28"/>
      <c r="L2383" s="28"/>
    </row>
    <row r="2384" spans="1:12" ht="18" x14ac:dyDescent="0.35">
      <c r="A2384" s="58"/>
      <c r="B2384" s="43"/>
      <c r="C2384" s="43"/>
      <c r="D2384" s="43"/>
      <c r="E2384" s="117"/>
      <c r="F2384" s="46"/>
      <c r="G2384" s="46"/>
      <c r="H2384" s="117"/>
      <c r="I2384" s="32"/>
      <c r="J2384" s="32"/>
      <c r="K2384" s="32"/>
      <c r="L2384" s="32"/>
    </row>
    <row r="2385" spans="1:12" ht="21" x14ac:dyDescent="0.4">
      <c r="A2385" s="607"/>
      <c r="B2385" s="55"/>
      <c r="C2385" s="55"/>
      <c r="D2385" s="55"/>
      <c r="E2385" s="101"/>
      <c r="F2385" s="919">
        <v>124</v>
      </c>
      <c r="G2385" s="95"/>
      <c r="H2385" s="101"/>
      <c r="I2385" s="34"/>
      <c r="J2385" s="34"/>
      <c r="K2385" s="34"/>
      <c r="L2385" s="34"/>
    </row>
    <row r="2386" spans="1:12" ht="21" x14ac:dyDescent="0.4">
      <c r="A2386" s="1334" t="s">
        <v>33</v>
      </c>
      <c r="B2386" s="1334"/>
      <c r="C2386" s="1334"/>
      <c r="D2386" s="1334"/>
      <c r="E2386" s="1334"/>
      <c r="F2386" s="1334"/>
      <c r="G2386" s="1334"/>
      <c r="H2386" s="1334"/>
      <c r="I2386" s="1334"/>
      <c r="J2386" s="1334"/>
      <c r="K2386" s="1334"/>
      <c r="L2386" s="1334"/>
    </row>
    <row r="2387" spans="1:12" ht="21" x14ac:dyDescent="0.4">
      <c r="A2387" s="1333" t="s">
        <v>34</v>
      </c>
      <c r="B2387" s="1333"/>
      <c r="C2387" s="1333"/>
      <c r="D2387" s="1333"/>
      <c r="E2387" s="1333"/>
      <c r="F2387" s="1333"/>
      <c r="G2387" s="1333"/>
      <c r="H2387" s="1333"/>
      <c r="I2387" s="1333"/>
      <c r="J2387" s="1333"/>
      <c r="K2387" s="1333"/>
      <c r="L2387" s="1333"/>
    </row>
    <row r="2388" spans="1:12" ht="21" x14ac:dyDescent="0.4">
      <c r="A2388" s="1333" t="s">
        <v>2</v>
      </c>
      <c r="B2388" s="1333"/>
      <c r="C2388" s="1333"/>
      <c r="D2388" s="1333"/>
      <c r="E2388" s="1333"/>
      <c r="F2388" s="1333"/>
      <c r="G2388" s="1333"/>
      <c r="H2388" s="1333"/>
      <c r="I2388" s="1333"/>
      <c r="J2388" s="1333"/>
      <c r="K2388" s="1333"/>
      <c r="L2388" s="1333"/>
    </row>
    <row r="2389" spans="1:12" ht="21" x14ac:dyDescent="0.4">
      <c r="A2389" s="1333" t="s">
        <v>3</v>
      </c>
      <c r="B2389" s="1333"/>
      <c r="C2389" s="1333"/>
      <c r="D2389" s="1333"/>
      <c r="E2389" s="1333"/>
      <c r="F2389" s="1333"/>
      <c r="G2389" s="1333"/>
      <c r="H2389" s="1333"/>
      <c r="I2389" s="1333"/>
      <c r="J2389" s="1333"/>
      <c r="K2389" s="1333"/>
      <c r="L2389" s="1333"/>
    </row>
    <row r="2390" spans="1:12" ht="21" x14ac:dyDescent="0.4">
      <c r="A2390" s="19" t="s">
        <v>35</v>
      </c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</row>
    <row r="2391" spans="1:12" ht="21" x14ac:dyDescent="0.4">
      <c r="A2391" s="19" t="s">
        <v>36</v>
      </c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</row>
    <row r="2392" spans="1:12" ht="21" x14ac:dyDescent="0.4">
      <c r="A2392" s="19"/>
      <c r="B2392" s="19" t="s">
        <v>37</v>
      </c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</row>
    <row r="2393" spans="1:12" ht="21" x14ac:dyDescent="0.4">
      <c r="A2393" s="19"/>
      <c r="B2393" s="19" t="s">
        <v>540</v>
      </c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</row>
    <row r="2394" spans="1:12" ht="18" x14ac:dyDescent="0.35">
      <c r="A2394" s="349" t="s">
        <v>38</v>
      </c>
      <c r="B2394" s="350" t="s">
        <v>7</v>
      </c>
      <c r="C2394" s="350" t="s">
        <v>39</v>
      </c>
      <c r="D2394" s="350" t="s">
        <v>57</v>
      </c>
      <c r="E2394" s="1331" t="s">
        <v>1244</v>
      </c>
      <c r="F2394" s="1332"/>
      <c r="G2394" s="1332"/>
      <c r="H2394" s="1332"/>
      <c r="I2394" s="351"/>
      <c r="J2394" s="352" t="s">
        <v>1245</v>
      </c>
      <c r="K2394" s="353" t="s">
        <v>1246</v>
      </c>
      <c r="L2394" s="350" t="s">
        <v>45</v>
      </c>
    </row>
    <row r="2395" spans="1:12" ht="18" x14ac:dyDescent="0.35">
      <c r="A2395" s="354"/>
      <c r="B2395" s="359"/>
      <c r="C2395" s="356"/>
      <c r="D2395" s="889" t="s">
        <v>1247</v>
      </c>
      <c r="E2395" s="356">
        <v>2561</v>
      </c>
      <c r="F2395" s="356">
        <v>2562</v>
      </c>
      <c r="G2395" s="358">
        <v>2563</v>
      </c>
      <c r="H2395" s="460">
        <v>2564</v>
      </c>
      <c r="I2395" s="460">
        <v>2565</v>
      </c>
      <c r="J2395" s="888" t="s">
        <v>1248</v>
      </c>
      <c r="K2395" s="356" t="s">
        <v>44</v>
      </c>
      <c r="L2395" s="359" t="s">
        <v>46</v>
      </c>
    </row>
    <row r="2396" spans="1:12" ht="18" x14ac:dyDescent="0.35">
      <c r="A2396" s="361"/>
      <c r="B2396" s="360"/>
      <c r="C2396" s="361"/>
      <c r="D2396" s="887"/>
      <c r="E2396" s="362" t="s">
        <v>14</v>
      </c>
      <c r="F2396" s="362" t="s">
        <v>14</v>
      </c>
      <c r="G2396" s="362" t="s">
        <v>14</v>
      </c>
      <c r="H2396" s="362" t="s">
        <v>14</v>
      </c>
      <c r="I2396" s="365" t="s">
        <v>14</v>
      </c>
      <c r="J2396" s="891"/>
      <c r="K2396" s="362"/>
      <c r="L2396" s="890"/>
    </row>
    <row r="2397" spans="1:12" ht="18" x14ac:dyDescent="0.35">
      <c r="A2397" s="142">
        <v>128</v>
      </c>
      <c r="B2397" s="49" t="s">
        <v>622</v>
      </c>
      <c r="C2397" s="48" t="s">
        <v>596</v>
      </c>
      <c r="D2397" s="102" t="s">
        <v>924</v>
      </c>
      <c r="E2397" s="127">
        <v>180000</v>
      </c>
      <c r="F2397" s="127"/>
      <c r="G2397" s="127">
        <v>180000</v>
      </c>
      <c r="H2397" s="42"/>
      <c r="I2397" s="33"/>
      <c r="J2397" s="79" t="s">
        <v>1252</v>
      </c>
      <c r="K2397" s="37" t="s">
        <v>2183</v>
      </c>
      <c r="L2397" s="54" t="s">
        <v>94</v>
      </c>
    </row>
    <row r="2398" spans="1:12" ht="18" x14ac:dyDescent="0.35">
      <c r="A2398" s="142"/>
      <c r="B2398" s="49" t="s">
        <v>925</v>
      </c>
      <c r="C2398" s="48" t="s">
        <v>926</v>
      </c>
      <c r="D2398" s="80" t="s">
        <v>717</v>
      </c>
      <c r="E2398" s="54" t="s">
        <v>110</v>
      </c>
      <c r="F2398" s="54"/>
      <c r="G2398" s="54" t="s">
        <v>110</v>
      </c>
      <c r="H2398" s="45"/>
      <c r="I2398" s="28"/>
      <c r="J2398" s="49" t="s">
        <v>3133</v>
      </c>
      <c r="K2398" s="38" t="s">
        <v>926</v>
      </c>
      <c r="L2398" s="37"/>
    </row>
    <row r="2399" spans="1:12" ht="18" x14ac:dyDescent="0.35">
      <c r="A2399" s="145"/>
      <c r="B2399" s="49"/>
      <c r="C2399" s="47"/>
      <c r="D2399" s="49"/>
      <c r="E2399" s="42"/>
      <c r="F2399" s="49"/>
      <c r="G2399" s="49"/>
      <c r="H2399" s="45"/>
      <c r="I2399" s="28"/>
      <c r="J2399" s="27" t="s">
        <v>1670</v>
      </c>
      <c r="K2399" s="52" t="s">
        <v>3574</v>
      </c>
      <c r="L2399" s="37"/>
    </row>
    <row r="2400" spans="1:12" ht="18" x14ac:dyDescent="0.35">
      <c r="A2400" s="216"/>
      <c r="B2400" s="46"/>
      <c r="C2400" s="162"/>
      <c r="D2400" s="46"/>
      <c r="E2400" s="44"/>
      <c r="F2400" s="46"/>
      <c r="G2400" s="46"/>
      <c r="H2400" s="117"/>
      <c r="I2400" s="32"/>
      <c r="J2400" s="50"/>
      <c r="K2400" s="56" t="s">
        <v>3460</v>
      </c>
      <c r="L2400" s="39"/>
    </row>
    <row r="2401" spans="1:12" ht="18" x14ac:dyDescent="0.35">
      <c r="A2401" s="48">
        <v>129</v>
      </c>
      <c r="B2401" s="38" t="s">
        <v>2192</v>
      </c>
      <c r="C2401" s="47" t="s">
        <v>658</v>
      </c>
      <c r="D2401" s="38" t="s">
        <v>927</v>
      </c>
      <c r="E2401" s="127"/>
      <c r="F2401" s="127">
        <v>500000</v>
      </c>
      <c r="G2401" s="127">
        <v>500000</v>
      </c>
      <c r="H2401" s="127"/>
      <c r="I2401" s="28"/>
      <c r="J2401" s="79" t="s">
        <v>1252</v>
      </c>
      <c r="K2401" s="37" t="s">
        <v>2183</v>
      </c>
      <c r="L2401" s="54" t="s">
        <v>94</v>
      </c>
    </row>
    <row r="2402" spans="1:12" ht="18" x14ac:dyDescent="0.35">
      <c r="A2402" s="291"/>
      <c r="B2402" s="38" t="s">
        <v>2193</v>
      </c>
      <c r="C2402" s="47" t="s">
        <v>565</v>
      </c>
      <c r="D2402" s="38"/>
      <c r="E2402" s="42"/>
      <c r="F2402" s="42" t="s">
        <v>118</v>
      </c>
      <c r="G2402" s="42" t="s">
        <v>118</v>
      </c>
      <c r="H2402" s="42"/>
      <c r="I2402" s="28"/>
      <c r="J2402" s="49" t="s">
        <v>3133</v>
      </c>
      <c r="K2402" s="38" t="s">
        <v>926</v>
      </c>
      <c r="L2402" s="37"/>
    </row>
    <row r="2403" spans="1:12" ht="18" x14ac:dyDescent="0.35">
      <c r="A2403" s="291"/>
      <c r="B2403" s="38"/>
      <c r="C2403" s="47"/>
      <c r="D2403" s="38"/>
      <c r="E2403" s="42"/>
      <c r="F2403" s="42"/>
      <c r="G2403" s="42"/>
      <c r="H2403" s="42"/>
      <c r="I2403" s="28"/>
      <c r="J2403" s="49" t="s">
        <v>1670</v>
      </c>
      <c r="K2403" s="52" t="s">
        <v>3574</v>
      </c>
      <c r="L2403" s="37"/>
    </row>
    <row r="2404" spans="1:12" ht="18" x14ac:dyDescent="0.35">
      <c r="A2404" s="292"/>
      <c r="B2404" s="43"/>
      <c r="C2404" s="183"/>
      <c r="D2404" s="43"/>
      <c r="E2404" s="44"/>
      <c r="F2404" s="46"/>
      <c r="G2404" s="46"/>
      <c r="H2404" s="44"/>
      <c r="I2404" s="32"/>
      <c r="J2404" s="27"/>
      <c r="K2404" s="56" t="s">
        <v>3460</v>
      </c>
      <c r="L2404" s="32"/>
    </row>
    <row r="2405" spans="1:12" ht="18" x14ac:dyDescent="0.35">
      <c r="A2405" s="48">
        <v>130</v>
      </c>
      <c r="B2405" s="38" t="s">
        <v>3557</v>
      </c>
      <c r="C2405" s="48" t="s">
        <v>781</v>
      </c>
      <c r="D2405" s="89" t="s">
        <v>928</v>
      </c>
      <c r="E2405" s="127"/>
      <c r="F2405" s="143">
        <v>1200000</v>
      </c>
      <c r="G2405" s="143">
        <v>1200000</v>
      </c>
      <c r="H2405" s="143">
        <v>1200000</v>
      </c>
      <c r="I2405" s="28"/>
      <c r="J2405" s="79" t="s">
        <v>1252</v>
      </c>
      <c r="K2405" s="37" t="s">
        <v>2183</v>
      </c>
      <c r="L2405" s="54" t="s">
        <v>94</v>
      </c>
    </row>
    <row r="2406" spans="1:12" ht="18" x14ac:dyDescent="0.35">
      <c r="A2406" s="291"/>
      <c r="B2406" s="38" t="s">
        <v>3746</v>
      </c>
      <c r="C2406" s="48" t="s">
        <v>784</v>
      </c>
      <c r="D2406" s="89" t="s">
        <v>929</v>
      </c>
      <c r="E2406" s="42"/>
      <c r="F2406" s="145" t="s">
        <v>118</v>
      </c>
      <c r="G2406" s="145" t="s">
        <v>118</v>
      </c>
      <c r="H2406" s="145" t="s">
        <v>118</v>
      </c>
      <c r="I2406" s="28"/>
      <c r="J2406" s="49" t="s">
        <v>3133</v>
      </c>
      <c r="K2406" s="38" t="s">
        <v>926</v>
      </c>
      <c r="L2406" s="37"/>
    </row>
    <row r="2407" spans="1:12" ht="18" x14ac:dyDescent="0.35">
      <c r="A2407" s="291"/>
      <c r="B2407" s="38" t="s">
        <v>472</v>
      </c>
      <c r="C2407" s="291"/>
      <c r="D2407" s="163" t="s">
        <v>930</v>
      </c>
      <c r="E2407" s="76"/>
      <c r="F2407" s="76"/>
      <c r="G2407" s="76"/>
      <c r="H2407" s="174"/>
      <c r="I2407" s="28"/>
      <c r="J2407" s="27" t="s">
        <v>1670</v>
      </c>
      <c r="K2407" s="52" t="s">
        <v>3574</v>
      </c>
      <c r="L2407" s="37"/>
    </row>
    <row r="2408" spans="1:12" ht="18" x14ac:dyDescent="0.35">
      <c r="A2408" s="292"/>
      <c r="B2408" s="165"/>
      <c r="C2408" s="292"/>
      <c r="D2408" s="64"/>
      <c r="E2408" s="64"/>
      <c r="F2408" s="64"/>
      <c r="G2408" s="64"/>
      <c r="H2408" s="175"/>
      <c r="I2408" s="32"/>
      <c r="J2408" s="920"/>
      <c r="K2408" s="56" t="s">
        <v>3460</v>
      </c>
      <c r="L2408" s="32"/>
    </row>
    <row r="2409" spans="1:12" ht="18" x14ac:dyDescent="0.35">
      <c r="A2409" s="48">
        <v>131</v>
      </c>
      <c r="B2409" s="47" t="s">
        <v>663</v>
      </c>
      <c r="C2409" s="48" t="s">
        <v>781</v>
      </c>
      <c r="D2409" s="47" t="s">
        <v>928</v>
      </c>
      <c r="E2409" s="127"/>
      <c r="F2409" s="49"/>
      <c r="G2409" s="127">
        <v>500000</v>
      </c>
      <c r="H2409" s="42"/>
      <c r="I2409" s="28"/>
      <c r="J2409" s="79" t="s">
        <v>1252</v>
      </c>
      <c r="K2409" s="37" t="s">
        <v>2183</v>
      </c>
      <c r="L2409" s="54" t="s">
        <v>94</v>
      </c>
    </row>
    <row r="2410" spans="1:12" ht="18" x14ac:dyDescent="0.35">
      <c r="A2410" s="291"/>
      <c r="B2410" s="38" t="s">
        <v>931</v>
      </c>
      <c r="C2410" s="48" t="s">
        <v>784</v>
      </c>
      <c r="D2410" s="47" t="s">
        <v>932</v>
      </c>
      <c r="E2410" s="42"/>
      <c r="F2410" s="49"/>
      <c r="G2410" s="42" t="s">
        <v>118</v>
      </c>
      <c r="H2410" s="42"/>
      <c r="I2410" s="28"/>
      <c r="J2410" s="49" t="s">
        <v>3133</v>
      </c>
      <c r="K2410" s="38" t="s">
        <v>926</v>
      </c>
      <c r="L2410" s="37"/>
    </row>
    <row r="2411" spans="1:12" ht="18" x14ac:dyDescent="0.35">
      <c r="A2411" s="173"/>
      <c r="B2411" s="38" t="s">
        <v>472</v>
      </c>
      <c r="C2411" s="291"/>
      <c r="D2411" s="65" t="s">
        <v>933</v>
      </c>
      <c r="E2411" s="76"/>
      <c r="F2411" s="76"/>
      <c r="G2411" s="76"/>
      <c r="H2411" s="174"/>
      <c r="I2411" s="28"/>
      <c r="J2411" s="27" t="s">
        <v>1670</v>
      </c>
      <c r="K2411" s="52" t="s">
        <v>3574</v>
      </c>
      <c r="L2411" s="37"/>
    </row>
    <row r="2412" spans="1:12" ht="18" x14ac:dyDescent="0.35">
      <c r="A2412" s="87"/>
      <c r="B2412" s="733"/>
      <c r="C2412" s="292"/>
      <c r="D2412" s="209"/>
      <c r="E2412" s="64"/>
      <c r="F2412" s="64"/>
      <c r="G2412" s="64"/>
      <c r="H2412" s="175"/>
      <c r="I2412" s="32"/>
      <c r="J2412" s="920"/>
      <c r="K2412" s="56" t="s">
        <v>3460</v>
      </c>
      <c r="L2412" s="32"/>
    </row>
    <row r="2413" spans="1:12" ht="18" x14ac:dyDescent="0.35">
      <c r="A2413" s="96"/>
      <c r="B2413" s="96"/>
      <c r="C2413" s="96"/>
      <c r="D2413" s="211"/>
      <c r="E2413" s="97"/>
      <c r="F2413" s="97"/>
      <c r="G2413" s="97"/>
      <c r="H2413" s="212"/>
    </row>
    <row r="2414" spans="1:12" ht="21" x14ac:dyDescent="0.4">
      <c r="A2414" s="96"/>
      <c r="B2414" s="96"/>
      <c r="C2414" s="96"/>
      <c r="D2414" s="211"/>
      <c r="E2414" s="97"/>
      <c r="F2414" s="906">
        <v>125</v>
      </c>
      <c r="G2414" s="97"/>
      <c r="H2414" s="212"/>
    </row>
    <row r="2415" spans="1:12" ht="21" x14ac:dyDescent="0.4">
      <c r="A2415" s="1334" t="s">
        <v>33</v>
      </c>
      <c r="B2415" s="1334"/>
      <c r="C2415" s="1334"/>
      <c r="D2415" s="1334"/>
      <c r="E2415" s="1334"/>
      <c r="F2415" s="1334"/>
      <c r="G2415" s="1334"/>
      <c r="H2415" s="1334"/>
      <c r="I2415" s="1334"/>
      <c r="J2415" s="1334"/>
      <c r="K2415" s="1334"/>
      <c r="L2415" s="1334"/>
    </row>
    <row r="2416" spans="1:12" ht="21" x14ac:dyDescent="0.4">
      <c r="A2416" s="1333" t="s">
        <v>34</v>
      </c>
      <c r="B2416" s="1333"/>
      <c r="C2416" s="1333"/>
      <c r="D2416" s="1333"/>
      <c r="E2416" s="1333"/>
      <c r="F2416" s="1333"/>
      <c r="G2416" s="1333"/>
      <c r="H2416" s="1333"/>
      <c r="I2416" s="1333"/>
      <c r="J2416" s="1333"/>
      <c r="K2416" s="1333"/>
      <c r="L2416" s="1333"/>
    </row>
    <row r="2417" spans="1:12" ht="21" x14ac:dyDescent="0.4">
      <c r="A2417" s="1333" t="s">
        <v>2</v>
      </c>
      <c r="B2417" s="1333"/>
      <c r="C2417" s="1333"/>
      <c r="D2417" s="1333"/>
      <c r="E2417" s="1333"/>
      <c r="F2417" s="1333"/>
      <c r="G2417" s="1333"/>
      <c r="H2417" s="1333"/>
      <c r="I2417" s="1333"/>
      <c r="J2417" s="1333"/>
      <c r="K2417" s="1333"/>
      <c r="L2417" s="1333"/>
    </row>
    <row r="2418" spans="1:12" ht="21" x14ac:dyDescent="0.4">
      <c r="A2418" s="1333" t="s">
        <v>3</v>
      </c>
      <c r="B2418" s="1333"/>
      <c r="C2418" s="1333"/>
      <c r="D2418" s="1333"/>
      <c r="E2418" s="1333"/>
      <c r="F2418" s="1333"/>
      <c r="G2418" s="1333"/>
      <c r="H2418" s="1333"/>
      <c r="I2418" s="1333"/>
      <c r="J2418" s="1333"/>
      <c r="K2418" s="1333"/>
      <c r="L2418" s="1333"/>
    </row>
    <row r="2419" spans="1:12" ht="21" x14ac:dyDescent="0.4">
      <c r="A2419" s="19" t="s">
        <v>35</v>
      </c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</row>
    <row r="2420" spans="1:12" ht="21" x14ac:dyDescent="0.4">
      <c r="A2420" s="19" t="s">
        <v>36</v>
      </c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</row>
    <row r="2421" spans="1:12" ht="21" x14ac:dyDescent="0.4">
      <c r="A2421" s="19"/>
      <c r="B2421" s="19" t="s">
        <v>37</v>
      </c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</row>
    <row r="2422" spans="1:12" ht="21" x14ac:dyDescent="0.4">
      <c r="A2422" s="19"/>
      <c r="B2422" s="19" t="s">
        <v>540</v>
      </c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</row>
    <row r="2423" spans="1:12" ht="18" x14ac:dyDescent="0.35">
      <c r="A2423" s="349" t="s">
        <v>38</v>
      </c>
      <c r="B2423" s="350" t="s">
        <v>7</v>
      </c>
      <c r="C2423" s="350" t="s">
        <v>39</v>
      </c>
      <c r="D2423" s="350" t="s">
        <v>57</v>
      </c>
      <c r="E2423" s="1331" t="s">
        <v>1244</v>
      </c>
      <c r="F2423" s="1332"/>
      <c r="G2423" s="1332"/>
      <c r="H2423" s="1332"/>
      <c r="I2423" s="351"/>
      <c r="J2423" s="352" t="s">
        <v>1245</v>
      </c>
      <c r="K2423" s="353" t="s">
        <v>1246</v>
      </c>
      <c r="L2423" s="350" t="s">
        <v>45</v>
      </c>
    </row>
    <row r="2424" spans="1:12" ht="18" x14ac:dyDescent="0.35">
      <c r="A2424" s="354"/>
      <c r="B2424" s="359"/>
      <c r="C2424" s="356"/>
      <c r="D2424" s="889" t="s">
        <v>1247</v>
      </c>
      <c r="E2424" s="356">
        <v>2561</v>
      </c>
      <c r="F2424" s="356">
        <v>2562</v>
      </c>
      <c r="G2424" s="358">
        <v>2563</v>
      </c>
      <c r="H2424" s="460">
        <v>2564</v>
      </c>
      <c r="I2424" s="460">
        <v>2565</v>
      </c>
      <c r="J2424" s="888" t="s">
        <v>1248</v>
      </c>
      <c r="K2424" s="356" t="s">
        <v>44</v>
      </c>
      <c r="L2424" s="359" t="s">
        <v>46</v>
      </c>
    </row>
    <row r="2425" spans="1:12" ht="18" x14ac:dyDescent="0.35">
      <c r="A2425" s="361"/>
      <c r="B2425" s="360"/>
      <c r="C2425" s="361"/>
      <c r="D2425" s="887"/>
      <c r="E2425" s="362" t="s">
        <v>14</v>
      </c>
      <c r="F2425" s="362" t="s">
        <v>14</v>
      </c>
      <c r="G2425" s="362" t="s">
        <v>14</v>
      </c>
      <c r="H2425" s="362" t="s">
        <v>14</v>
      </c>
      <c r="I2425" s="365" t="s">
        <v>14</v>
      </c>
      <c r="J2425" s="891"/>
      <c r="K2425" s="362"/>
      <c r="L2425" s="890"/>
    </row>
    <row r="2426" spans="1:12" ht="18" x14ac:dyDescent="0.35">
      <c r="A2426" s="48">
        <v>132</v>
      </c>
      <c r="B2426" s="38" t="s">
        <v>3557</v>
      </c>
      <c r="C2426" s="37" t="s">
        <v>781</v>
      </c>
      <c r="D2426" s="47" t="s">
        <v>928</v>
      </c>
      <c r="E2426" s="127"/>
      <c r="F2426" s="49"/>
      <c r="G2426" s="127">
        <v>500000</v>
      </c>
      <c r="H2426" s="42"/>
      <c r="I2426" s="120"/>
      <c r="J2426" s="79" t="s">
        <v>1252</v>
      </c>
      <c r="K2426" s="37" t="s">
        <v>2183</v>
      </c>
      <c r="L2426" s="54" t="s">
        <v>94</v>
      </c>
    </row>
    <row r="2427" spans="1:12" ht="18" x14ac:dyDescent="0.35">
      <c r="A2427" s="291"/>
      <c r="B2427" s="38" t="s">
        <v>3747</v>
      </c>
      <c r="C2427" s="37" t="s">
        <v>906</v>
      </c>
      <c r="D2427" s="47" t="s">
        <v>3748</v>
      </c>
      <c r="E2427" s="42"/>
      <c r="F2427" s="49"/>
      <c r="G2427" s="42" t="s">
        <v>118</v>
      </c>
      <c r="H2427" s="42"/>
      <c r="I2427" s="107"/>
      <c r="J2427" s="49" t="s">
        <v>3133</v>
      </c>
      <c r="K2427" s="38" t="s">
        <v>926</v>
      </c>
      <c r="L2427" s="37"/>
    </row>
    <row r="2428" spans="1:12" ht="18" x14ac:dyDescent="0.35">
      <c r="A2428" s="291"/>
      <c r="B2428" s="38"/>
      <c r="C2428" s="37" t="s">
        <v>3405</v>
      </c>
      <c r="D2428" s="65" t="s">
        <v>3749</v>
      </c>
      <c r="E2428" s="76"/>
      <c r="F2428" s="76"/>
      <c r="G2428" s="76"/>
      <c r="H2428" s="174"/>
      <c r="I2428" s="107"/>
      <c r="J2428" s="27" t="s">
        <v>1670</v>
      </c>
      <c r="K2428" s="52" t="s">
        <v>3574</v>
      </c>
      <c r="L2428" s="37"/>
    </row>
    <row r="2429" spans="1:12" ht="18" x14ac:dyDescent="0.35">
      <c r="A2429" s="292"/>
      <c r="B2429" s="165"/>
      <c r="C2429" s="87"/>
      <c r="D2429" s="209"/>
      <c r="E2429" s="64"/>
      <c r="F2429" s="64"/>
      <c r="G2429" s="64"/>
      <c r="H2429" s="175"/>
      <c r="I2429" s="121"/>
      <c r="J2429" s="927"/>
      <c r="K2429" s="56" t="s">
        <v>3460</v>
      </c>
      <c r="L2429" s="32"/>
    </row>
    <row r="2430" spans="1:12" ht="18" x14ac:dyDescent="0.35">
      <c r="A2430" s="48">
        <v>133</v>
      </c>
      <c r="B2430" s="38" t="s">
        <v>550</v>
      </c>
      <c r="C2430" s="37" t="s">
        <v>781</v>
      </c>
      <c r="D2430" s="47" t="s">
        <v>934</v>
      </c>
      <c r="E2430" s="127"/>
      <c r="F2430" s="38"/>
      <c r="G2430" s="127">
        <v>500000</v>
      </c>
      <c r="H2430" s="42"/>
      <c r="I2430" s="107"/>
      <c r="J2430" s="79" t="s">
        <v>1252</v>
      </c>
      <c r="K2430" s="37" t="s">
        <v>2183</v>
      </c>
      <c r="L2430" s="54" t="s">
        <v>94</v>
      </c>
    </row>
    <row r="2431" spans="1:12" ht="18" x14ac:dyDescent="0.35">
      <c r="A2431" s="291"/>
      <c r="B2431" s="37" t="s">
        <v>935</v>
      </c>
      <c r="C2431" s="37" t="s">
        <v>784</v>
      </c>
      <c r="D2431" s="47" t="s">
        <v>936</v>
      </c>
      <c r="E2431" s="42"/>
      <c r="F2431" s="38"/>
      <c r="G2431" s="42" t="s">
        <v>118</v>
      </c>
      <c r="H2431" s="42"/>
      <c r="I2431" s="107"/>
      <c r="J2431" s="49" t="s">
        <v>3133</v>
      </c>
      <c r="K2431" s="38" t="s">
        <v>926</v>
      </c>
      <c r="L2431" s="37"/>
    </row>
    <row r="2432" spans="1:12" ht="18" x14ac:dyDescent="0.35">
      <c r="A2432" s="291"/>
      <c r="B2432" s="38" t="s">
        <v>472</v>
      </c>
      <c r="C2432" s="37"/>
      <c r="D2432" s="47" t="s">
        <v>937</v>
      </c>
      <c r="E2432" s="42"/>
      <c r="F2432" s="38"/>
      <c r="G2432" s="42"/>
      <c r="H2432" s="42"/>
      <c r="I2432" s="107"/>
      <c r="J2432" s="49" t="s">
        <v>1670</v>
      </c>
      <c r="K2432" s="52" t="s">
        <v>3574</v>
      </c>
      <c r="L2432" s="37"/>
    </row>
    <row r="2433" spans="1:12" ht="18" x14ac:dyDescent="0.35">
      <c r="A2433" s="215"/>
      <c r="B2433" s="43"/>
      <c r="C2433" s="39"/>
      <c r="D2433" s="159"/>
      <c r="E2433" s="44"/>
      <c r="F2433" s="44"/>
      <c r="G2433" s="44"/>
      <c r="H2433" s="44"/>
      <c r="I2433" s="121"/>
      <c r="J2433" s="27"/>
      <c r="K2433" s="56" t="s">
        <v>3460</v>
      </c>
      <c r="L2433" s="39"/>
    </row>
    <row r="2434" spans="1:12" ht="18" x14ac:dyDescent="0.35">
      <c r="A2434" s="376">
        <v>134</v>
      </c>
      <c r="B2434" s="37" t="s">
        <v>541</v>
      </c>
      <c r="C2434" s="37" t="s">
        <v>542</v>
      </c>
      <c r="D2434" s="102" t="s">
        <v>938</v>
      </c>
      <c r="E2434" s="127"/>
      <c r="F2434" s="42"/>
      <c r="G2434" s="42"/>
      <c r="H2434" s="45">
        <v>600000</v>
      </c>
      <c r="I2434" s="107"/>
      <c r="J2434" s="79" t="s">
        <v>1252</v>
      </c>
      <c r="K2434" s="37" t="s">
        <v>2183</v>
      </c>
      <c r="L2434" s="54" t="s">
        <v>94</v>
      </c>
    </row>
    <row r="2435" spans="1:12" ht="18" x14ac:dyDescent="0.35">
      <c r="A2435" s="142"/>
      <c r="B2435" s="37" t="s">
        <v>939</v>
      </c>
      <c r="C2435" s="102" t="s">
        <v>940</v>
      </c>
      <c r="D2435" s="47" t="s">
        <v>933</v>
      </c>
      <c r="E2435" s="42"/>
      <c r="F2435" s="54"/>
      <c r="G2435" s="42"/>
      <c r="H2435" s="42" t="s">
        <v>118</v>
      </c>
      <c r="I2435" s="107"/>
      <c r="J2435" s="49" t="s">
        <v>3133</v>
      </c>
      <c r="K2435" s="38" t="s">
        <v>926</v>
      </c>
      <c r="L2435" s="37"/>
    </row>
    <row r="2436" spans="1:12" ht="18" x14ac:dyDescent="0.35">
      <c r="A2436" s="142"/>
      <c r="B2436" s="37"/>
      <c r="C2436" s="55"/>
      <c r="D2436" s="47"/>
      <c r="E2436" s="42"/>
      <c r="F2436" s="42"/>
      <c r="G2436" s="42"/>
      <c r="H2436" s="42"/>
      <c r="I2436" s="107"/>
      <c r="J2436" s="49" t="s">
        <v>1670</v>
      </c>
      <c r="K2436" s="52" t="s">
        <v>3574</v>
      </c>
      <c r="L2436" s="37"/>
    </row>
    <row r="2437" spans="1:12" ht="18" x14ac:dyDescent="0.35">
      <c r="A2437" s="215"/>
      <c r="B2437" s="39"/>
      <c r="C2437" s="59"/>
      <c r="D2437" s="162"/>
      <c r="E2437" s="144"/>
      <c r="F2437" s="44"/>
      <c r="G2437" s="44"/>
      <c r="H2437" s="44"/>
      <c r="I2437" s="121"/>
      <c r="J2437" s="27"/>
      <c r="K2437" s="56" t="s">
        <v>3460</v>
      </c>
      <c r="L2437" s="39"/>
    </row>
    <row r="2438" spans="1:12" ht="18" x14ac:dyDescent="0.35">
      <c r="A2438" s="376">
        <v>135</v>
      </c>
      <c r="B2438" s="36" t="s">
        <v>941</v>
      </c>
      <c r="C2438" s="377" t="s">
        <v>942</v>
      </c>
      <c r="D2438" s="195" t="s">
        <v>943</v>
      </c>
      <c r="E2438" s="41">
        <v>300000</v>
      </c>
      <c r="F2438" s="41"/>
      <c r="G2438" s="41">
        <v>300000</v>
      </c>
      <c r="H2438" s="14"/>
      <c r="I2438" s="33"/>
      <c r="J2438" s="79" t="s">
        <v>1252</v>
      </c>
      <c r="K2438" s="37" t="s">
        <v>2183</v>
      </c>
      <c r="L2438" s="54" t="s">
        <v>94</v>
      </c>
    </row>
    <row r="2439" spans="1:12" ht="18" x14ac:dyDescent="0.35">
      <c r="A2439" s="138"/>
      <c r="B2439" s="38" t="s">
        <v>925</v>
      </c>
      <c r="C2439" s="47" t="s">
        <v>944</v>
      </c>
      <c r="D2439" s="38" t="s">
        <v>945</v>
      </c>
      <c r="E2439" s="42" t="s">
        <v>118</v>
      </c>
      <c r="F2439" s="42"/>
      <c r="G2439" s="42" t="s">
        <v>118</v>
      </c>
      <c r="H2439" s="51"/>
      <c r="I2439" s="28"/>
      <c r="J2439" s="49" t="s">
        <v>3133</v>
      </c>
      <c r="K2439" s="38" t="s">
        <v>926</v>
      </c>
      <c r="L2439" s="37"/>
    </row>
    <row r="2440" spans="1:12" ht="18" x14ac:dyDescent="0.35">
      <c r="A2440" s="76"/>
      <c r="B2440" s="38"/>
      <c r="C2440" s="38"/>
      <c r="D2440" s="38"/>
      <c r="E2440" s="98" t="s">
        <v>946</v>
      </c>
      <c r="F2440" s="42"/>
      <c r="G2440" s="98" t="s">
        <v>946</v>
      </c>
      <c r="H2440" s="51"/>
      <c r="I2440" s="28"/>
      <c r="J2440" s="49" t="s">
        <v>1670</v>
      </c>
      <c r="K2440" s="52" t="s">
        <v>3574</v>
      </c>
      <c r="L2440" s="37"/>
    </row>
    <row r="2441" spans="1:12" ht="18" x14ac:dyDescent="0.35">
      <c r="A2441" s="64"/>
      <c r="B2441" s="43"/>
      <c r="C2441" s="43"/>
      <c r="D2441" s="43"/>
      <c r="E2441" s="43"/>
      <c r="F2441" s="44"/>
      <c r="G2441" s="44"/>
      <c r="H2441" s="16"/>
      <c r="I2441" s="121"/>
      <c r="J2441" s="927"/>
      <c r="K2441" s="56" t="s">
        <v>3460</v>
      </c>
      <c r="L2441" s="32"/>
    </row>
    <row r="2442" spans="1:12" ht="18" x14ac:dyDescent="0.35">
      <c r="A2442" s="97"/>
      <c r="B2442" s="55"/>
      <c r="C2442" s="55"/>
      <c r="D2442" s="55"/>
      <c r="E2442" s="55"/>
      <c r="F2442" s="607"/>
      <c r="G2442" s="607"/>
      <c r="H2442" s="749"/>
      <c r="I2442" s="34"/>
      <c r="J2442" s="34"/>
      <c r="K2442" s="34"/>
      <c r="L2442" s="34"/>
    </row>
    <row r="2443" spans="1:12" ht="21" x14ac:dyDescent="0.4">
      <c r="A2443" s="97"/>
      <c r="B2443" s="55"/>
      <c r="C2443" s="55"/>
      <c r="D2443" s="55"/>
      <c r="E2443" s="55"/>
      <c r="F2443" s="906">
        <v>126</v>
      </c>
      <c r="G2443" s="607"/>
      <c r="H2443" s="749"/>
      <c r="I2443" s="34"/>
      <c r="J2443" s="34"/>
      <c r="K2443" s="34"/>
      <c r="L2443" s="34"/>
    </row>
    <row r="2444" spans="1:12" ht="21" x14ac:dyDescent="0.4">
      <c r="A2444" s="1334" t="s">
        <v>33</v>
      </c>
      <c r="B2444" s="1334"/>
      <c r="C2444" s="1334"/>
      <c r="D2444" s="1334"/>
      <c r="E2444" s="1334"/>
      <c r="F2444" s="1334"/>
      <c r="G2444" s="1334"/>
      <c r="H2444" s="1334"/>
      <c r="I2444" s="1334"/>
      <c r="J2444" s="1334"/>
      <c r="K2444" s="1334"/>
      <c r="L2444" s="1334"/>
    </row>
    <row r="2445" spans="1:12" ht="21" x14ac:dyDescent="0.4">
      <c r="A2445" s="1333" t="s">
        <v>34</v>
      </c>
      <c r="B2445" s="1333"/>
      <c r="C2445" s="1333"/>
      <c r="D2445" s="1333"/>
      <c r="E2445" s="1333"/>
      <c r="F2445" s="1333"/>
      <c r="G2445" s="1333"/>
      <c r="H2445" s="1333"/>
      <c r="I2445" s="1333"/>
      <c r="J2445" s="1333"/>
      <c r="K2445" s="1333"/>
      <c r="L2445" s="1333"/>
    </row>
    <row r="2446" spans="1:12" ht="21" x14ac:dyDescent="0.4">
      <c r="A2446" s="1333" t="s">
        <v>2</v>
      </c>
      <c r="B2446" s="1333"/>
      <c r="C2446" s="1333"/>
      <c r="D2446" s="1333"/>
      <c r="E2446" s="1333"/>
      <c r="F2446" s="1333"/>
      <c r="G2446" s="1333"/>
      <c r="H2446" s="1333"/>
      <c r="I2446" s="1333"/>
      <c r="J2446" s="1333"/>
      <c r="K2446" s="1333"/>
      <c r="L2446" s="1333"/>
    </row>
    <row r="2447" spans="1:12" ht="21" x14ac:dyDescent="0.4">
      <c r="A2447" s="1333" t="s">
        <v>3</v>
      </c>
      <c r="B2447" s="1333"/>
      <c r="C2447" s="1333"/>
      <c r="D2447" s="1333"/>
      <c r="E2447" s="1333"/>
      <c r="F2447" s="1333"/>
      <c r="G2447" s="1333"/>
      <c r="H2447" s="1333"/>
      <c r="I2447" s="1333"/>
      <c r="J2447" s="1333"/>
      <c r="K2447" s="1333"/>
      <c r="L2447" s="1333"/>
    </row>
    <row r="2448" spans="1:12" ht="21" x14ac:dyDescent="0.4">
      <c r="A2448" s="19" t="s">
        <v>35</v>
      </c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</row>
    <row r="2449" spans="1:12" ht="21" x14ac:dyDescent="0.4">
      <c r="A2449" s="19" t="s">
        <v>36</v>
      </c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</row>
    <row r="2450" spans="1:12" ht="21" x14ac:dyDescent="0.4">
      <c r="A2450" s="19"/>
      <c r="B2450" s="19" t="s">
        <v>37</v>
      </c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</row>
    <row r="2451" spans="1:12" ht="21" x14ac:dyDescent="0.4">
      <c r="A2451" s="19"/>
      <c r="B2451" s="19" t="s">
        <v>540</v>
      </c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</row>
    <row r="2452" spans="1:12" ht="18" x14ac:dyDescent="0.35">
      <c r="A2452" s="349" t="s">
        <v>38</v>
      </c>
      <c r="B2452" s="350" t="s">
        <v>7</v>
      </c>
      <c r="C2452" s="350" t="s">
        <v>39</v>
      </c>
      <c r="D2452" s="350" t="s">
        <v>57</v>
      </c>
      <c r="E2452" s="1331" t="s">
        <v>1244</v>
      </c>
      <c r="F2452" s="1332"/>
      <c r="G2452" s="1332"/>
      <c r="H2452" s="1332"/>
      <c r="I2452" s="351"/>
      <c r="J2452" s="352" t="s">
        <v>1245</v>
      </c>
      <c r="K2452" s="353" t="s">
        <v>1246</v>
      </c>
      <c r="L2452" s="350" t="s">
        <v>45</v>
      </c>
    </row>
    <row r="2453" spans="1:12" ht="18" x14ac:dyDescent="0.35">
      <c r="A2453" s="354"/>
      <c r="B2453" s="359"/>
      <c r="C2453" s="356"/>
      <c r="D2453" s="889" t="s">
        <v>1247</v>
      </c>
      <c r="E2453" s="356">
        <v>2561</v>
      </c>
      <c r="F2453" s="356">
        <v>2562</v>
      </c>
      <c r="G2453" s="358">
        <v>2563</v>
      </c>
      <c r="H2453" s="460">
        <v>2564</v>
      </c>
      <c r="I2453" s="460">
        <v>2565</v>
      </c>
      <c r="J2453" s="888" t="s">
        <v>1248</v>
      </c>
      <c r="K2453" s="356" t="s">
        <v>44</v>
      </c>
      <c r="L2453" s="359" t="s">
        <v>46</v>
      </c>
    </row>
    <row r="2454" spans="1:12" ht="18" x14ac:dyDescent="0.35">
      <c r="A2454" s="361"/>
      <c r="B2454" s="360"/>
      <c r="C2454" s="361"/>
      <c r="D2454" s="887"/>
      <c r="E2454" s="362" t="s">
        <v>14</v>
      </c>
      <c r="F2454" s="362" t="s">
        <v>14</v>
      </c>
      <c r="G2454" s="362" t="s">
        <v>14</v>
      </c>
      <c r="H2454" s="362" t="s">
        <v>14</v>
      </c>
      <c r="I2454" s="365" t="s">
        <v>14</v>
      </c>
      <c r="J2454" s="891"/>
      <c r="K2454" s="362"/>
      <c r="L2454" s="890"/>
    </row>
    <row r="2455" spans="1:12" ht="18" x14ac:dyDescent="0.35">
      <c r="A2455" s="334">
        <v>136</v>
      </c>
      <c r="B2455" s="38" t="s">
        <v>568</v>
      </c>
      <c r="C2455" s="38" t="s">
        <v>603</v>
      </c>
      <c r="D2455" s="38" t="s">
        <v>951</v>
      </c>
      <c r="E2455" s="127">
        <v>60000</v>
      </c>
      <c r="F2455" s="127">
        <v>60000</v>
      </c>
      <c r="G2455" s="127">
        <v>60000</v>
      </c>
      <c r="H2455" s="45">
        <v>60000</v>
      </c>
      <c r="I2455" s="107"/>
      <c r="J2455" s="36" t="s">
        <v>1252</v>
      </c>
      <c r="K2455" s="38" t="s">
        <v>2194</v>
      </c>
      <c r="L2455" s="54" t="s">
        <v>94</v>
      </c>
    </row>
    <row r="2456" spans="1:12" ht="18" x14ac:dyDescent="0.35">
      <c r="A2456" s="225"/>
      <c r="B2456" s="38" t="s">
        <v>952</v>
      </c>
      <c r="C2456" s="38" t="s">
        <v>953</v>
      </c>
      <c r="D2456" s="38"/>
      <c r="E2456" s="54" t="s">
        <v>118</v>
      </c>
      <c r="F2456" s="54" t="s">
        <v>118</v>
      </c>
      <c r="G2456" s="54" t="s">
        <v>118</v>
      </c>
      <c r="H2456" s="42" t="s">
        <v>118</v>
      </c>
      <c r="I2456" s="107"/>
      <c r="J2456" s="38" t="s">
        <v>3129</v>
      </c>
      <c r="K2456" s="38" t="s">
        <v>2195</v>
      </c>
      <c r="L2456" s="37"/>
    </row>
    <row r="2457" spans="1:12" ht="18" x14ac:dyDescent="0.35">
      <c r="A2457" s="225"/>
      <c r="B2457" s="38" t="s">
        <v>65</v>
      </c>
      <c r="C2457" s="38"/>
      <c r="D2457" s="37"/>
      <c r="E2457" s="42"/>
      <c r="F2457" s="42"/>
      <c r="G2457" s="42"/>
      <c r="H2457" s="42"/>
      <c r="I2457" s="107"/>
      <c r="J2457" s="37" t="s">
        <v>1670</v>
      </c>
      <c r="K2457" s="38" t="s">
        <v>2196</v>
      </c>
      <c r="L2457" s="37"/>
    </row>
    <row r="2458" spans="1:12" ht="18" x14ac:dyDescent="0.35">
      <c r="A2458" s="283"/>
      <c r="B2458" s="43"/>
      <c r="C2458" s="39"/>
      <c r="D2458" s="59"/>
      <c r="E2458" s="44"/>
      <c r="F2458" s="46"/>
      <c r="G2458" s="46"/>
      <c r="H2458" s="46"/>
      <c r="I2458" s="121"/>
      <c r="J2458" s="920"/>
      <c r="K2458" s="32"/>
      <c r="L2458" s="32"/>
    </row>
    <row r="2459" spans="1:12" ht="18" x14ac:dyDescent="0.35">
      <c r="A2459" s="333">
        <v>137</v>
      </c>
      <c r="B2459" s="128" t="s">
        <v>562</v>
      </c>
      <c r="C2459" s="37" t="s">
        <v>603</v>
      </c>
      <c r="D2459" s="38" t="s">
        <v>752</v>
      </c>
      <c r="E2459" s="91"/>
      <c r="F2459" s="95"/>
      <c r="G2459" s="79"/>
      <c r="H2459" s="45">
        <v>200000</v>
      </c>
      <c r="I2459" s="107"/>
      <c r="J2459" s="36" t="s">
        <v>1252</v>
      </c>
      <c r="K2459" s="38" t="s">
        <v>2194</v>
      </c>
      <c r="L2459" s="54" t="s">
        <v>94</v>
      </c>
    </row>
    <row r="2460" spans="1:12" ht="18" x14ac:dyDescent="0.35">
      <c r="A2460" s="228"/>
      <c r="B2460" s="48" t="s">
        <v>2032</v>
      </c>
      <c r="C2460" s="37" t="s">
        <v>953</v>
      </c>
      <c r="D2460" s="55"/>
      <c r="E2460" s="54"/>
      <c r="F2460" s="95"/>
      <c r="G2460" s="27"/>
      <c r="H2460" s="45" t="s">
        <v>110</v>
      </c>
      <c r="I2460" s="107"/>
      <c r="J2460" s="38" t="s">
        <v>3129</v>
      </c>
      <c r="K2460" s="38" t="s">
        <v>2195</v>
      </c>
      <c r="L2460" s="37"/>
    </row>
    <row r="2461" spans="1:12" ht="18" x14ac:dyDescent="0.35">
      <c r="A2461" s="13"/>
      <c r="B2461" s="48" t="s">
        <v>2033</v>
      </c>
      <c r="C2461" s="37"/>
      <c r="D2461" s="55"/>
      <c r="E2461" s="54"/>
      <c r="F2461" s="95"/>
      <c r="G2461" s="27"/>
      <c r="H2461" s="45"/>
      <c r="I2461" s="107"/>
      <c r="J2461" s="38" t="s">
        <v>1670</v>
      </c>
      <c r="K2461" s="38" t="s">
        <v>2196</v>
      </c>
      <c r="L2461" s="37"/>
    </row>
    <row r="2462" spans="1:12" ht="18" x14ac:dyDescent="0.35">
      <c r="A2462" s="13"/>
      <c r="B2462" s="48"/>
      <c r="C2462" s="37"/>
      <c r="D2462" s="55"/>
      <c r="E2462" s="54"/>
      <c r="F2462" s="95"/>
      <c r="G2462" s="27"/>
      <c r="H2462" s="45"/>
      <c r="I2462" s="107"/>
      <c r="J2462" s="47"/>
      <c r="K2462" s="38"/>
      <c r="L2462" s="37"/>
    </row>
    <row r="2463" spans="1:12" ht="18" x14ac:dyDescent="0.35">
      <c r="A2463" s="13"/>
      <c r="B2463" s="48"/>
      <c r="C2463" s="37"/>
      <c r="D2463" s="55"/>
      <c r="E2463" s="54"/>
      <c r="F2463" s="95"/>
      <c r="G2463" s="27"/>
      <c r="H2463" s="45"/>
      <c r="I2463" s="107"/>
      <c r="J2463" s="47"/>
      <c r="K2463" s="38"/>
      <c r="L2463" s="37"/>
    </row>
    <row r="2464" spans="1:12" ht="18" x14ac:dyDescent="0.35">
      <c r="A2464" s="13"/>
      <c r="B2464" s="48"/>
      <c r="C2464" s="37"/>
      <c r="D2464" s="55"/>
      <c r="E2464" s="54"/>
      <c r="F2464" s="95"/>
      <c r="G2464" s="27"/>
      <c r="H2464" s="45"/>
      <c r="I2464" s="107"/>
      <c r="J2464" s="47"/>
      <c r="K2464" s="38"/>
      <c r="L2464" s="37"/>
    </row>
    <row r="2465" spans="1:12" ht="18" x14ac:dyDescent="0.35">
      <c r="A2465" s="13"/>
      <c r="B2465" s="48"/>
      <c r="C2465" s="37"/>
      <c r="D2465" s="55"/>
      <c r="E2465" s="54"/>
      <c r="F2465" s="95"/>
      <c r="G2465" s="27"/>
      <c r="H2465" s="45"/>
      <c r="I2465" s="107"/>
      <c r="J2465" s="47"/>
      <c r="K2465" s="38"/>
      <c r="L2465" s="37"/>
    </row>
    <row r="2466" spans="1:12" ht="18" x14ac:dyDescent="0.35">
      <c r="A2466" s="13"/>
      <c r="B2466" s="48"/>
      <c r="C2466" s="37"/>
      <c r="D2466" s="55"/>
      <c r="E2466" s="54"/>
      <c r="F2466" s="95"/>
      <c r="G2466" s="27"/>
      <c r="H2466" s="45"/>
      <c r="I2466" s="107"/>
      <c r="J2466" s="47"/>
      <c r="K2466" s="38"/>
      <c r="L2466" s="37"/>
    </row>
    <row r="2467" spans="1:12" ht="18" x14ac:dyDescent="0.35">
      <c r="A2467" s="13"/>
      <c r="B2467" s="48"/>
      <c r="C2467" s="37"/>
      <c r="D2467" s="55"/>
      <c r="E2467" s="54"/>
      <c r="F2467" s="95"/>
      <c r="G2467" s="27"/>
      <c r="H2467" s="45"/>
      <c r="I2467" s="107"/>
      <c r="J2467" s="47"/>
      <c r="K2467" s="38"/>
      <c r="L2467" s="37"/>
    </row>
    <row r="2468" spans="1:12" ht="18" x14ac:dyDescent="0.35">
      <c r="A2468" s="13"/>
      <c r="B2468" s="48"/>
      <c r="C2468" s="37"/>
      <c r="D2468" s="55"/>
      <c r="E2468" s="54"/>
      <c r="F2468" s="95"/>
      <c r="G2468" s="27"/>
      <c r="H2468" s="45"/>
      <c r="I2468" s="107"/>
      <c r="J2468" s="47"/>
      <c r="K2468" s="38"/>
      <c r="L2468" s="37"/>
    </row>
    <row r="2469" spans="1:12" ht="18" x14ac:dyDescent="0.35">
      <c r="A2469" s="16"/>
      <c r="B2469" s="183"/>
      <c r="C2469" s="39"/>
      <c r="D2469" s="59"/>
      <c r="E2469" s="58"/>
      <c r="F2469" s="105"/>
      <c r="G2469" s="50"/>
      <c r="H2469" s="117"/>
      <c r="I2469" s="121"/>
      <c r="J2469" s="162"/>
      <c r="K2469" s="43"/>
      <c r="L2469" s="39"/>
    </row>
    <row r="2470" spans="1:12" ht="21" x14ac:dyDescent="0.4">
      <c r="A2470" s="882"/>
      <c r="B2470" s="102"/>
      <c r="C2470" s="55"/>
      <c r="D2470" s="55"/>
      <c r="E2470" s="607"/>
      <c r="F2470" s="906">
        <v>127</v>
      </c>
      <c r="G2470" s="95"/>
      <c r="H2470" s="101"/>
      <c r="I2470" s="34"/>
      <c r="J2470" s="102"/>
      <c r="K2470" s="55"/>
      <c r="L2470" s="55"/>
    </row>
    <row r="2471" spans="1:12" ht="21" x14ac:dyDescent="0.4">
      <c r="A2471" s="882"/>
      <c r="B2471" s="102"/>
      <c r="C2471" s="55"/>
      <c r="D2471" s="55"/>
      <c r="E2471" s="607"/>
      <c r="F2471" s="906"/>
      <c r="G2471" s="95"/>
      <c r="H2471" s="101"/>
      <c r="I2471" s="34"/>
      <c r="J2471" s="102"/>
      <c r="K2471" s="55"/>
      <c r="L2471" s="55"/>
    </row>
    <row r="2472" spans="1:12" ht="21" x14ac:dyDescent="0.4">
      <c r="A2472" s="1334" t="s">
        <v>33</v>
      </c>
      <c r="B2472" s="1334"/>
      <c r="C2472" s="1334"/>
      <c r="D2472" s="1334"/>
      <c r="E2472" s="1334"/>
      <c r="F2472" s="1334"/>
      <c r="G2472" s="1334"/>
      <c r="H2472" s="1334"/>
      <c r="I2472" s="1334"/>
      <c r="J2472" s="1334"/>
      <c r="K2472" s="1334"/>
      <c r="L2472" s="1334"/>
    </row>
    <row r="2473" spans="1:12" ht="21" x14ac:dyDescent="0.4">
      <c r="A2473" s="1333" t="s">
        <v>34</v>
      </c>
      <c r="B2473" s="1333"/>
      <c r="C2473" s="1333"/>
      <c r="D2473" s="1333"/>
      <c r="E2473" s="1333"/>
      <c r="F2473" s="1333"/>
      <c r="G2473" s="1333"/>
      <c r="H2473" s="1333"/>
      <c r="I2473" s="1333"/>
      <c r="J2473" s="1333"/>
      <c r="K2473" s="1333"/>
      <c r="L2473" s="1333"/>
    </row>
    <row r="2474" spans="1:12" ht="21" x14ac:dyDescent="0.4">
      <c r="A2474" s="1333" t="s">
        <v>2</v>
      </c>
      <c r="B2474" s="1333"/>
      <c r="C2474" s="1333"/>
      <c r="D2474" s="1333"/>
      <c r="E2474" s="1333"/>
      <c r="F2474" s="1333"/>
      <c r="G2474" s="1333"/>
      <c r="H2474" s="1333"/>
      <c r="I2474" s="1333"/>
      <c r="J2474" s="1333"/>
      <c r="K2474" s="1333"/>
      <c r="L2474" s="1333"/>
    </row>
    <row r="2475" spans="1:12" ht="21" x14ac:dyDescent="0.4">
      <c r="A2475" s="1333" t="s">
        <v>3</v>
      </c>
      <c r="B2475" s="1333"/>
      <c r="C2475" s="1333"/>
      <c r="D2475" s="1333"/>
      <c r="E2475" s="1333"/>
      <c r="F2475" s="1333"/>
      <c r="G2475" s="1333"/>
      <c r="H2475" s="1333"/>
      <c r="I2475" s="1333"/>
      <c r="J2475" s="1333"/>
      <c r="K2475" s="1333"/>
      <c r="L2475" s="1333"/>
    </row>
    <row r="2476" spans="1:12" ht="21" x14ac:dyDescent="0.4">
      <c r="A2476" s="19" t="s">
        <v>35</v>
      </c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</row>
    <row r="2477" spans="1:12" ht="21" x14ac:dyDescent="0.4">
      <c r="A2477" s="19" t="s">
        <v>36</v>
      </c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</row>
    <row r="2478" spans="1:12" ht="21" x14ac:dyDescent="0.4">
      <c r="A2478" s="19"/>
      <c r="B2478" s="19" t="s">
        <v>37</v>
      </c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</row>
    <row r="2479" spans="1:12" ht="21" x14ac:dyDescent="0.4">
      <c r="A2479" s="19"/>
      <c r="B2479" s="19" t="s">
        <v>540</v>
      </c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</row>
    <row r="2480" spans="1:12" ht="18" x14ac:dyDescent="0.35">
      <c r="A2480" s="349" t="s">
        <v>38</v>
      </c>
      <c r="B2480" s="350" t="s">
        <v>7</v>
      </c>
      <c r="C2480" s="350" t="s">
        <v>39</v>
      </c>
      <c r="D2480" s="350" t="s">
        <v>57</v>
      </c>
      <c r="E2480" s="1331" t="s">
        <v>1244</v>
      </c>
      <c r="F2480" s="1332"/>
      <c r="G2480" s="1332"/>
      <c r="H2480" s="1332"/>
      <c r="I2480" s="351"/>
      <c r="J2480" s="352" t="s">
        <v>1245</v>
      </c>
      <c r="K2480" s="353" t="s">
        <v>1246</v>
      </c>
      <c r="L2480" s="350" t="s">
        <v>45</v>
      </c>
    </row>
    <row r="2481" spans="1:12" ht="18" x14ac:dyDescent="0.35">
      <c r="A2481" s="354"/>
      <c r="B2481" s="359"/>
      <c r="C2481" s="356"/>
      <c r="D2481" s="889" t="s">
        <v>1247</v>
      </c>
      <c r="E2481" s="356">
        <v>2561</v>
      </c>
      <c r="F2481" s="356">
        <v>2562</v>
      </c>
      <c r="G2481" s="358">
        <v>2563</v>
      </c>
      <c r="H2481" s="460">
        <v>2564</v>
      </c>
      <c r="I2481" s="460">
        <v>2565</v>
      </c>
      <c r="J2481" s="888" t="s">
        <v>1248</v>
      </c>
      <c r="K2481" s="356" t="s">
        <v>44</v>
      </c>
      <c r="L2481" s="359" t="s">
        <v>46</v>
      </c>
    </row>
    <row r="2482" spans="1:12" ht="18" x14ac:dyDescent="0.35">
      <c r="A2482" s="361"/>
      <c r="B2482" s="360"/>
      <c r="C2482" s="361"/>
      <c r="D2482" s="887"/>
      <c r="E2482" s="362" t="s">
        <v>14</v>
      </c>
      <c r="F2482" s="362" t="s">
        <v>14</v>
      </c>
      <c r="G2482" s="362" t="s">
        <v>14</v>
      </c>
      <c r="H2482" s="362" t="s">
        <v>14</v>
      </c>
      <c r="I2482" s="365" t="s">
        <v>14</v>
      </c>
      <c r="J2482" s="891"/>
      <c r="K2482" s="362"/>
      <c r="L2482" s="890"/>
    </row>
    <row r="2483" spans="1:12" ht="18" x14ac:dyDescent="0.35">
      <c r="A2483" s="142">
        <v>138</v>
      </c>
      <c r="B2483" s="37" t="s">
        <v>550</v>
      </c>
      <c r="C2483" s="37" t="s">
        <v>542</v>
      </c>
      <c r="D2483" s="47" t="s">
        <v>934</v>
      </c>
      <c r="E2483" s="127">
        <v>600000</v>
      </c>
      <c r="F2483" s="42"/>
      <c r="G2483" s="42"/>
      <c r="H2483" s="42"/>
      <c r="I2483" s="107"/>
      <c r="J2483" s="79" t="s">
        <v>1252</v>
      </c>
      <c r="K2483" s="37" t="s">
        <v>2183</v>
      </c>
      <c r="L2483" s="54" t="s">
        <v>94</v>
      </c>
    </row>
    <row r="2484" spans="1:12" ht="18" x14ac:dyDescent="0.35">
      <c r="A2484" s="142"/>
      <c r="B2484" s="48" t="s">
        <v>954</v>
      </c>
      <c r="C2484" s="102" t="s">
        <v>940</v>
      </c>
      <c r="D2484" s="47" t="s">
        <v>936</v>
      </c>
      <c r="E2484" s="42" t="s">
        <v>118</v>
      </c>
      <c r="F2484" s="42"/>
      <c r="G2484" s="42"/>
      <c r="H2484" s="42"/>
      <c r="I2484" s="107"/>
      <c r="J2484" s="49" t="s">
        <v>3133</v>
      </c>
      <c r="K2484" s="38" t="s">
        <v>926</v>
      </c>
      <c r="L2484" s="37"/>
    </row>
    <row r="2485" spans="1:12" ht="18" x14ac:dyDescent="0.35">
      <c r="A2485" s="142"/>
      <c r="B2485" s="37" t="s">
        <v>955</v>
      </c>
      <c r="C2485" s="55"/>
      <c r="D2485" s="65" t="s">
        <v>937</v>
      </c>
      <c r="E2485" s="127"/>
      <c r="F2485" s="42"/>
      <c r="G2485" s="42"/>
      <c r="H2485" s="42"/>
      <c r="I2485" s="107"/>
      <c r="J2485" s="27" t="s">
        <v>1670</v>
      </c>
      <c r="K2485" s="52" t="s">
        <v>3574</v>
      </c>
      <c r="L2485" s="37"/>
    </row>
    <row r="2486" spans="1:12" ht="18" x14ac:dyDescent="0.35">
      <c r="A2486" s="216"/>
      <c r="B2486" s="43"/>
      <c r="C2486" s="43"/>
      <c r="D2486" s="56"/>
      <c r="E2486" s="117"/>
      <c r="F2486" s="44"/>
      <c r="G2486" s="44"/>
      <c r="H2486" s="44"/>
      <c r="I2486" s="121"/>
      <c r="J2486" s="920"/>
      <c r="K2486" s="56" t="s">
        <v>3460</v>
      </c>
      <c r="L2486" s="32"/>
    </row>
    <row r="2487" spans="1:12" ht="18" x14ac:dyDescent="0.35">
      <c r="A2487" s="142">
        <v>139</v>
      </c>
      <c r="B2487" s="48" t="s">
        <v>617</v>
      </c>
      <c r="C2487" s="37" t="s">
        <v>542</v>
      </c>
      <c r="D2487" s="37"/>
      <c r="E2487" s="37"/>
      <c r="F2487" s="42"/>
      <c r="G2487" s="42"/>
      <c r="H2487" s="13"/>
      <c r="I2487" s="107"/>
      <c r="J2487" s="79" t="s">
        <v>1252</v>
      </c>
      <c r="K2487" s="37" t="s">
        <v>2183</v>
      </c>
      <c r="L2487" s="54" t="s">
        <v>94</v>
      </c>
    </row>
    <row r="2488" spans="1:12" ht="18" x14ac:dyDescent="0.35">
      <c r="A2488" s="142"/>
      <c r="B2488" s="48" t="s">
        <v>956</v>
      </c>
      <c r="C2488" s="55" t="s">
        <v>620</v>
      </c>
      <c r="D2488" s="38" t="s">
        <v>307</v>
      </c>
      <c r="E2488" s="127">
        <v>300000</v>
      </c>
      <c r="F2488" s="42"/>
      <c r="G2488" s="42"/>
      <c r="H2488" s="13"/>
      <c r="I2488" s="107"/>
      <c r="J2488" s="49" t="s">
        <v>3133</v>
      </c>
      <c r="K2488" s="38" t="s">
        <v>926</v>
      </c>
      <c r="L2488" s="37"/>
    </row>
    <row r="2489" spans="1:12" ht="18" x14ac:dyDescent="0.35">
      <c r="A2489" s="142"/>
      <c r="B2489" s="48" t="s">
        <v>957</v>
      </c>
      <c r="C2489" s="55" t="s">
        <v>546</v>
      </c>
      <c r="D2489" s="38" t="s">
        <v>307</v>
      </c>
      <c r="E2489" s="127">
        <v>300000</v>
      </c>
      <c r="F2489" s="42"/>
      <c r="G2489" s="42"/>
      <c r="H2489" s="42"/>
      <c r="I2489" s="107"/>
      <c r="J2489" s="27" t="s">
        <v>1670</v>
      </c>
      <c r="K2489" s="52" t="s">
        <v>3574</v>
      </c>
      <c r="L2489" s="37"/>
    </row>
    <row r="2490" spans="1:12" ht="18" x14ac:dyDescent="0.35">
      <c r="A2490" s="215"/>
      <c r="B2490" s="43"/>
      <c r="C2490" s="43"/>
      <c r="D2490" s="43"/>
      <c r="E2490" s="58" t="s">
        <v>118</v>
      </c>
      <c r="F2490" s="144"/>
      <c r="G2490" s="117"/>
      <c r="H2490" s="44"/>
      <c r="I2490" s="121"/>
      <c r="J2490" s="927"/>
      <c r="K2490" s="56" t="s">
        <v>3460</v>
      </c>
      <c r="L2490" s="32"/>
    </row>
    <row r="2491" spans="1:12" ht="18" x14ac:dyDescent="0.35">
      <c r="A2491" s="142">
        <v>140</v>
      </c>
      <c r="B2491" s="38" t="s">
        <v>550</v>
      </c>
      <c r="C2491" s="37" t="s">
        <v>781</v>
      </c>
      <c r="D2491" s="47" t="s">
        <v>934</v>
      </c>
      <c r="E2491" s="143"/>
      <c r="F2491" s="127">
        <v>500000</v>
      </c>
      <c r="G2491" s="127">
        <v>500000</v>
      </c>
      <c r="H2491" s="42"/>
      <c r="I2491" s="107"/>
      <c r="J2491" s="79" t="s">
        <v>1252</v>
      </c>
      <c r="K2491" s="37" t="s">
        <v>2183</v>
      </c>
      <c r="L2491" s="54" t="s">
        <v>94</v>
      </c>
    </row>
    <row r="2492" spans="1:12" ht="18" x14ac:dyDescent="0.35">
      <c r="A2492" s="291"/>
      <c r="B2492" s="37" t="s">
        <v>958</v>
      </c>
      <c r="C2492" s="48" t="s">
        <v>784</v>
      </c>
      <c r="D2492" s="47" t="s">
        <v>936</v>
      </c>
      <c r="E2492" s="145"/>
      <c r="F2492" s="42" t="s">
        <v>118</v>
      </c>
      <c r="G2492" s="42" t="s">
        <v>118</v>
      </c>
      <c r="H2492" s="42"/>
      <c r="I2492" s="107"/>
      <c r="J2492" s="49" t="s">
        <v>3133</v>
      </c>
      <c r="K2492" s="38" t="s">
        <v>926</v>
      </c>
      <c r="L2492" s="37"/>
    </row>
    <row r="2493" spans="1:12" ht="18" x14ac:dyDescent="0.35">
      <c r="A2493" s="145"/>
      <c r="B2493" s="37" t="s">
        <v>501</v>
      </c>
      <c r="C2493" s="90"/>
      <c r="D2493" s="65" t="s">
        <v>959</v>
      </c>
      <c r="E2493" s="210"/>
      <c r="F2493" s="76"/>
      <c r="G2493" s="76"/>
      <c r="H2493" s="174"/>
      <c r="I2493" s="107"/>
      <c r="J2493" s="27" t="s">
        <v>1670</v>
      </c>
      <c r="K2493" s="52" t="s">
        <v>3574</v>
      </c>
      <c r="L2493" s="37"/>
    </row>
    <row r="2494" spans="1:12" ht="18" x14ac:dyDescent="0.35">
      <c r="A2494" s="216"/>
      <c r="B2494" s="39"/>
      <c r="C2494" s="165"/>
      <c r="D2494" s="159"/>
      <c r="E2494" s="209"/>
      <c r="F2494" s="64"/>
      <c r="G2494" s="64"/>
      <c r="H2494" s="175"/>
      <c r="I2494" s="121"/>
      <c r="J2494" s="927"/>
      <c r="K2494" s="56" t="s">
        <v>3460</v>
      </c>
      <c r="L2494" s="32"/>
    </row>
    <row r="2495" spans="1:12" ht="18" x14ac:dyDescent="0.35">
      <c r="A2495" s="142">
        <v>141</v>
      </c>
      <c r="B2495" s="38" t="s">
        <v>3557</v>
      </c>
      <c r="C2495" s="37" t="s">
        <v>596</v>
      </c>
      <c r="D2495" s="102" t="s">
        <v>960</v>
      </c>
      <c r="E2495" s="143"/>
      <c r="F2495" s="127">
        <v>500000</v>
      </c>
      <c r="G2495" s="45"/>
      <c r="H2495" s="42"/>
      <c r="I2495" s="107"/>
      <c r="J2495" s="79" t="s">
        <v>1252</v>
      </c>
      <c r="K2495" s="37" t="s">
        <v>2183</v>
      </c>
      <c r="L2495" s="54" t="s">
        <v>94</v>
      </c>
    </row>
    <row r="2496" spans="1:12" ht="18" x14ac:dyDescent="0.35">
      <c r="A2496" s="54"/>
      <c r="B2496" s="38" t="s">
        <v>3750</v>
      </c>
      <c r="C2496" s="37" t="s">
        <v>926</v>
      </c>
      <c r="D2496" s="176" t="s">
        <v>961</v>
      </c>
      <c r="E2496" s="143"/>
      <c r="F2496" s="127" t="s">
        <v>118</v>
      </c>
      <c r="G2496" s="45"/>
      <c r="H2496" s="42"/>
      <c r="I2496" s="107"/>
      <c r="J2496" s="49" t="s">
        <v>3133</v>
      </c>
      <c r="K2496" s="38" t="s">
        <v>926</v>
      </c>
      <c r="L2496" s="37"/>
    </row>
    <row r="2497" spans="1:12" ht="18" x14ac:dyDescent="0.35">
      <c r="A2497" s="54"/>
      <c r="B2497" s="37"/>
      <c r="C2497" s="38"/>
      <c r="D2497" s="176"/>
      <c r="E2497" s="143"/>
      <c r="F2497" s="127"/>
      <c r="G2497" s="127"/>
      <c r="H2497" s="54"/>
      <c r="I2497" s="28"/>
      <c r="J2497" s="27" t="s">
        <v>1670</v>
      </c>
      <c r="K2497" s="52" t="s">
        <v>3574</v>
      </c>
      <c r="L2497" s="37"/>
    </row>
    <row r="2498" spans="1:12" ht="18" x14ac:dyDescent="0.35">
      <c r="A2498" s="58"/>
      <c r="B2498" s="38"/>
      <c r="C2498" s="90"/>
      <c r="D2498" s="455"/>
      <c r="E2498" s="210"/>
      <c r="F2498" s="76"/>
      <c r="G2498" s="76"/>
      <c r="H2498" s="174"/>
      <c r="I2498" s="107"/>
      <c r="J2498" s="941"/>
      <c r="K2498" s="56" t="s">
        <v>3460</v>
      </c>
      <c r="L2498" s="32"/>
    </row>
    <row r="2499" spans="1:12" ht="18" x14ac:dyDescent="0.35">
      <c r="A2499" s="607"/>
      <c r="B2499" s="194"/>
      <c r="C2499" s="589"/>
      <c r="D2499" s="590"/>
      <c r="E2499" s="591"/>
      <c r="F2499" s="592"/>
      <c r="G2499" s="592"/>
      <c r="H2499" s="593"/>
      <c r="I2499" s="500"/>
      <c r="J2499" s="500"/>
      <c r="K2499" s="500"/>
      <c r="L2499" s="500"/>
    </row>
    <row r="2500" spans="1:12" ht="21" x14ac:dyDescent="0.4">
      <c r="A2500" s="607"/>
      <c r="B2500" s="55"/>
      <c r="C2500" s="96"/>
      <c r="D2500" s="455"/>
      <c r="E2500" s="211"/>
      <c r="F2500" s="906">
        <v>128</v>
      </c>
      <c r="G2500" s="97"/>
      <c r="H2500" s="212"/>
      <c r="I2500" s="34"/>
      <c r="J2500" s="34"/>
      <c r="K2500" s="34"/>
      <c r="L2500" s="34"/>
    </row>
    <row r="2501" spans="1:12" ht="21" x14ac:dyDescent="0.4">
      <c r="A2501" s="1334" t="s">
        <v>33</v>
      </c>
      <c r="B2501" s="1334"/>
      <c r="C2501" s="1334"/>
      <c r="D2501" s="1334"/>
      <c r="E2501" s="1334"/>
      <c r="F2501" s="1334"/>
      <c r="G2501" s="1334"/>
      <c r="H2501" s="1334"/>
      <c r="I2501" s="1334"/>
      <c r="J2501" s="1334"/>
      <c r="K2501" s="1334"/>
      <c r="L2501" s="1334"/>
    </row>
    <row r="2502" spans="1:12" ht="21" x14ac:dyDescent="0.4">
      <c r="A2502" s="1333" t="s">
        <v>34</v>
      </c>
      <c r="B2502" s="1333"/>
      <c r="C2502" s="1333"/>
      <c r="D2502" s="1333"/>
      <c r="E2502" s="1333"/>
      <c r="F2502" s="1333"/>
      <c r="G2502" s="1333"/>
      <c r="H2502" s="1333"/>
      <c r="I2502" s="1333"/>
      <c r="J2502" s="1333"/>
      <c r="K2502" s="1333"/>
      <c r="L2502" s="1333"/>
    </row>
    <row r="2503" spans="1:12" ht="21" x14ac:dyDescent="0.4">
      <c r="A2503" s="1333" t="s">
        <v>2</v>
      </c>
      <c r="B2503" s="1333"/>
      <c r="C2503" s="1333"/>
      <c r="D2503" s="1333"/>
      <c r="E2503" s="1333"/>
      <c r="F2503" s="1333"/>
      <c r="G2503" s="1333"/>
      <c r="H2503" s="1333"/>
      <c r="I2503" s="1333"/>
      <c r="J2503" s="1333"/>
      <c r="K2503" s="1333"/>
      <c r="L2503" s="1333"/>
    </row>
    <row r="2504" spans="1:12" ht="21" x14ac:dyDescent="0.4">
      <c r="A2504" s="1333" t="s">
        <v>3</v>
      </c>
      <c r="B2504" s="1333"/>
      <c r="C2504" s="1333"/>
      <c r="D2504" s="1333"/>
      <c r="E2504" s="1333"/>
      <c r="F2504" s="1333"/>
      <c r="G2504" s="1333"/>
      <c r="H2504" s="1333"/>
      <c r="I2504" s="1333"/>
      <c r="J2504" s="1333"/>
      <c r="K2504" s="1333"/>
      <c r="L2504" s="1333"/>
    </row>
    <row r="2505" spans="1:12" ht="21" x14ac:dyDescent="0.4">
      <c r="A2505" s="19" t="s">
        <v>35</v>
      </c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</row>
    <row r="2506" spans="1:12" ht="21" x14ac:dyDescent="0.4">
      <c r="A2506" s="19" t="s">
        <v>36</v>
      </c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</row>
    <row r="2507" spans="1:12" ht="21" x14ac:dyDescent="0.4">
      <c r="A2507" s="19"/>
      <c r="B2507" s="19" t="s">
        <v>37</v>
      </c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</row>
    <row r="2508" spans="1:12" ht="21" x14ac:dyDescent="0.4">
      <c r="A2508" s="19"/>
      <c r="B2508" s="19" t="s">
        <v>540</v>
      </c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</row>
    <row r="2509" spans="1:12" ht="18" x14ac:dyDescent="0.35">
      <c r="A2509" s="349" t="s">
        <v>38</v>
      </c>
      <c r="B2509" s="350" t="s">
        <v>7</v>
      </c>
      <c r="C2509" s="350" t="s">
        <v>39</v>
      </c>
      <c r="D2509" s="350" t="s">
        <v>57</v>
      </c>
      <c r="E2509" s="1331" t="s">
        <v>1244</v>
      </c>
      <c r="F2509" s="1332"/>
      <c r="G2509" s="1332"/>
      <c r="H2509" s="1332"/>
      <c r="I2509" s="351"/>
      <c r="J2509" s="352" t="s">
        <v>1245</v>
      </c>
      <c r="K2509" s="353" t="s">
        <v>1246</v>
      </c>
      <c r="L2509" s="350" t="s">
        <v>45</v>
      </c>
    </row>
    <row r="2510" spans="1:12" ht="18" x14ac:dyDescent="0.35">
      <c r="A2510" s="354"/>
      <c r="B2510" s="359"/>
      <c r="C2510" s="356"/>
      <c r="D2510" s="889" t="s">
        <v>1247</v>
      </c>
      <c r="E2510" s="356">
        <v>2561</v>
      </c>
      <c r="F2510" s="356">
        <v>2562</v>
      </c>
      <c r="G2510" s="358">
        <v>2563</v>
      </c>
      <c r="H2510" s="460">
        <v>2564</v>
      </c>
      <c r="I2510" s="460">
        <v>2565</v>
      </c>
      <c r="J2510" s="888" t="s">
        <v>1248</v>
      </c>
      <c r="K2510" s="356" t="s">
        <v>44</v>
      </c>
      <c r="L2510" s="359" t="s">
        <v>46</v>
      </c>
    </row>
    <row r="2511" spans="1:12" ht="18" x14ac:dyDescent="0.35">
      <c r="A2511" s="361"/>
      <c r="B2511" s="360"/>
      <c r="C2511" s="361"/>
      <c r="D2511" s="887"/>
      <c r="E2511" s="362" t="s">
        <v>14</v>
      </c>
      <c r="F2511" s="362" t="s">
        <v>14</v>
      </c>
      <c r="G2511" s="362" t="s">
        <v>14</v>
      </c>
      <c r="H2511" s="362" t="s">
        <v>14</v>
      </c>
      <c r="I2511" s="365" t="s">
        <v>14</v>
      </c>
      <c r="J2511" s="891"/>
      <c r="K2511" s="362"/>
      <c r="L2511" s="890"/>
    </row>
    <row r="2512" spans="1:12" ht="18" x14ac:dyDescent="0.35">
      <c r="A2512" s="142">
        <v>142</v>
      </c>
      <c r="B2512" s="38" t="s">
        <v>3557</v>
      </c>
      <c r="C2512" s="37" t="s">
        <v>596</v>
      </c>
      <c r="D2512" s="102" t="s">
        <v>960</v>
      </c>
      <c r="E2512" s="143"/>
      <c r="F2512" s="45"/>
      <c r="G2512" s="127">
        <v>500000</v>
      </c>
      <c r="H2512" s="42"/>
      <c r="I2512" s="107"/>
      <c r="J2512" s="79" t="s">
        <v>1252</v>
      </c>
      <c r="K2512" s="37" t="s">
        <v>2183</v>
      </c>
      <c r="L2512" s="54" t="s">
        <v>94</v>
      </c>
    </row>
    <row r="2513" spans="1:12" ht="18" x14ac:dyDescent="0.35">
      <c r="A2513" s="142"/>
      <c r="B2513" s="38" t="s">
        <v>3751</v>
      </c>
      <c r="C2513" s="37" t="s">
        <v>926</v>
      </c>
      <c r="D2513" s="89" t="s">
        <v>961</v>
      </c>
      <c r="E2513" s="142"/>
      <c r="F2513" s="45"/>
      <c r="G2513" s="54" t="s">
        <v>118</v>
      </c>
      <c r="H2513" s="42"/>
      <c r="I2513" s="107"/>
      <c r="J2513" s="49" t="s">
        <v>3133</v>
      </c>
      <c r="K2513" s="38" t="s">
        <v>926</v>
      </c>
      <c r="L2513" s="37"/>
    </row>
    <row r="2514" spans="1:12" ht="18" x14ac:dyDescent="0.35">
      <c r="A2514" s="142"/>
      <c r="B2514" s="38"/>
      <c r="C2514" s="37"/>
      <c r="D2514" s="176"/>
      <c r="E2514" s="142"/>
      <c r="F2514" s="45"/>
      <c r="G2514" s="42"/>
      <c r="H2514" s="42"/>
      <c r="I2514" s="107"/>
      <c r="J2514" s="27" t="s">
        <v>1670</v>
      </c>
      <c r="K2514" s="52" t="s">
        <v>3574</v>
      </c>
      <c r="L2514" s="37"/>
    </row>
    <row r="2515" spans="1:12" ht="18" x14ac:dyDescent="0.35">
      <c r="A2515" s="215"/>
      <c r="B2515" s="43"/>
      <c r="C2515" s="39"/>
      <c r="D2515" s="214"/>
      <c r="E2515" s="215"/>
      <c r="F2515" s="64"/>
      <c r="G2515" s="64"/>
      <c r="H2515" s="175"/>
      <c r="I2515" s="121"/>
      <c r="J2515" s="927"/>
      <c r="K2515" s="56" t="s">
        <v>3460</v>
      </c>
      <c r="L2515" s="32"/>
    </row>
    <row r="2516" spans="1:12" ht="18" x14ac:dyDescent="0.35">
      <c r="A2516" s="142">
        <v>143</v>
      </c>
      <c r="B2516" s="38" t="s">
        <v>541</v>
      </c>
      <c r="C2516" s="37" t="s">
        <v>596</v>
      </c>
      <c r="D2516" s="102" t="s">
        <v>960</v>
      </c>
      <c r="E2516" s="143"/>
      <c r="F2516" s="76"/>
      <c r="G2516" s="76"/>
      <c r="H2516" s="45">
        <v>1000000</v>
      </c>
      <c r="I2516" s="107"/>
      <c r="J2516" s="79" t="s">
        <v>1252</v>
      </c>
      <c r="K2516" s="37" t="s">
        <v>2183</v>
      </c>
      <c r="L2516" s="54" t="s">
        <v>94</v>
      </c>
    </row>
    <row r="2517" spans="1:12" ht="18" x14ac:dyDescent="0.35">
      <c r="A2517" s="142"/>
      <c r="B2517" s="38" t="s">
        <v>962</v>
      </c>
      <c r="C2517" s="37" t="s">
        <v>926</v>
      </c>
      <c r="D2517" s="89" t="s">
        <v>961</v>
      </c>
      <c r="E2517" s="142"/>
      <c r="F2517" s="76"/>
      <c r="G2517" s="76"/>
      <c r="H2517" s="42" t="s">
        <v>118</v>
      </c>
      <c r="I2517" s="107"/>
      <c r="J2517" s="49" t="s">
        <v>3133</v>
      </c>
      <c r="K2517" s="38" t="s">
        <v>926</v>
      </c>
      <c r="L2517" s="37"/>
    </row>
    <row r="2518" spans="1:12" ht="18" x14ac:dyDescent="0.35">
      <c r="A2518" s="142"/>
      <c r="B2518" s="38"/>
      <c r="C2518" s="37"/>
      <c r="D2518" s="89"/>
      <c r="E2518" s="145"/>
      <c r="F2518" s="76"/>
      <c r="G2518" s="76"/>
      <c r="H2518" s="42"/>
      <c r="I2518" s="107"/>
      <c r="J2518" s="49" t="s">
        <v>1670</v>
      </c>
      <c r="K2518" s="52" t="s">
        <v>3574</v>
      </c>
      <c r="L2518" s="37"/>
    </row>
    <row r="2519" spans="1:12" ht="18" x14ac:dyDescent="0.35">
      <c r="A2519" s="215"/>
      <c r="B2519" s="43"/>
      <c r="C2519" s="87"/>
      <c r="D2519" s="161"/>
      <c r="E2519" s="64"/>
      <c r="F2519" s="64"/>
      <c r="G2519" s="64"/>
      <c r="H2519" s="175"/>
      <c r="I2519" s="121"/>
      <c r="J2519" s="27"/>
      <c r="K2519" s="56" t="s">
        <v>3460</v>
      </c>
      <c r="L2519" s="39"/>
    </row>
    <row r="2520" spans="1:12" ht="18" x14ac:dyDescent="0.35">
      <c r="A2520" s="142">
        <v>144</v>
      </c>
      <c r="B2520" s="38" t="s">
        <v>963</v>
      </c>
      <c r="C2520" s="37" t="s">
        <v>596</v>
      </c>
      <c r="D2520" s="48" t="s">
        <v>873</v>
      </c>
      <c r="E2520" s="127">
        <v>150000</v>
      </c>
      <c r="F2520" s="45"/>
      <c r="G2520" s="127">
        <v>150000</v>
      </c>
      <c r="H2520" s="42"/>
      <c r="I2520" s="107"/>
      <c r="J2520" s="79" t="s">
        <v>1252</v>
      </c>
      <c r="K2520" s="37" t="s">
        <v>2118</v>
      </c>
      <c r="L2520" s="54" t="s">
        <v>94</v>
      </c>
    </row>
    <row r="2521" spans="1:12" ht="18" x14ac:dyDescent="0.35">
      <c r="A2521" s="142"/>
      <c r="B2521" s="38" t="s">
        <v>501</v>
      </c>
      <c r="C2521" s="37" t="s">
        <v>926</v>
      </c>
      <c r="D2521" s="55"/>
      <c r="E2521" s="127" t="s">
        <v>118</v>
      </c>
      <c r="F2521" s="45"/>
      <c r="G2521" s="127" t="s">
        <v>118</v>
      </c>
      <c r="H2521" s="42"/>
      <c r="I2521" s="107"/>
      <c r="J2521" s="49" t="s">
        <v>3133</v>
      </c>
      <c r="K2521" s="38" t="s">
        <v>2082</v>
      </c>
      <c r="L2521" s="37"/>
    </row>
    <row r="2522" spans="1:12" ht="18" x14ac:dyDescent="0.35">
      <c r="A2522" s="215"/>
      <c r="B2522" s="43"/>
      <c r="C2522" s="39"/>
      <c r="D2522" s="59"/>
      <c r="E2522" s="144"/>
      <c r="F2522" s="117"/>
      <c r="G2522" s="117"/>
      <c r="H2522" s="44"/>
      <c r="I2522" s="121"/>
      <c r="J2522" s="46" t="s">
        <v>1670</v>
      </c>
      <c r="K2522" s="183"/>
      <c r="L2522" s="39"/>
    </row>
    <row r="2523" spans="1:12" ht="18" x14ac:dyDescent="0.35">
      <c r="A2523" s="225">
        <v>145</v>
      </c>
      <c r="B2523" s="38" t="s">
        <v>648</v>
      </c>
      <c r="C2523" s="38" t="s">
        <v>563</v>
      </c>
      <c r="D2523" s="38" t="s">
        <v>964</v>
      </c>
      <c r="E2523" s="127"/>
      <c r="F2523" s="127">
        <v>800000</v>
      </c>
      <c r="G2523" s="127">
        <v>800000</v>
      </c>
      <c r="H2523" s="27"/>
      <c r="J2523" s="37" t="s">
        <v>1252</v>
      </c>
      <c r="K2523" s="38" t="s">
        <v>2194</v>
      </c>
      <c r="L2523" s="54" t="s">
        <v>94</v>
      </c>
    </row>
    <row r="2524" spans="1:12" ht="18" x14ac:dyDescent="0.35">
      <c r="A2524" s="225"/>
      <c r="B2524" s="38" t="s">
        <v>965</v>
      </c>
      <c r="C2524" s="38" t="s">
        <v>565</v>
      </c>
      <c r="D2524" s="38" t="s">
        <v>4200</v>
      </c>
      <c r="E2524" s="54"/>
      <c r="F2524" s="54" t="s">
        <v>118</v>
      </c>
      <c r="G2524" s="54" t="s">
        <v>118</v>
      </c>
      <c r="H2524" s="27"/>
      <c r="J2524" s="38" t="s">
        <v>3129</v>
      </c>
      <c r="K2524" s="38" t="s">
        <v>2195</v>
      </c>
      <c r="L2524" s="37"/>
    </row>
    <row r="2525" spans="1:12" ht="18" x14ac:dyDescent="0.35">
      <c r="A2525" s="283"/>
      <c r="B2525" s="43" t="s">
        <v>966</v>
      </c>
      <c r="C2525" s="43"/>
      <c r="D2525" s="43"/>
      <c r="E2525" s="58"/>
      <c r="F2525" s="50"/>
      <c r="G2525" s="50"/>
      <c r="H2525" s="50"/>
      <c r="I2525" s="31"/>
      <c r="J2525" s="39" t="s">
        <v>1670</v>
      </c>
      <c r="K2525" s="39" t="s">
        <v>2196</v>
      </c>
      <c r="L2525" s="39"/>
    </row>
    <row r="2526" spans="1:12" ht="18" x14ac:dyDescent="0.35">
      <c r="A2526" s="225">
        <v>146</v>
      </c>
      <c r="B2526" s="38" t="s">
        <v>562</v>
      </c>
      <c r="C2526" s="38" t="s">
        <v>563</v>
      </c>
      <c r="D2526" s="37" t="s">
        <v>964</v>
      </c>
      <c r="E2526" s="49"/>
      <c r="F2526" s="111">
        <v>800000</v>
      </c>
      <c r="G2526" s="111">
        <v>800000</v>
      </c>
      <c r="H2526" s="27"/>
      <c r="J2526" s="37" t="s">
        <v>1252</v>
      </c>
      <c r="K2526" s="38" t="s">
        <v>2194</v>
      </c>
      <c r="L2526" s="54" t="s">
        <v>94</v>
      </c>
    </row>
    <row r="2527" spans="1:12" ht="18" x14ac:dyDescent="0.35">
      <c r="A2527" s="225"/>
      <c r="B2527" s="38" t="s">
        <v>3752</v>
      </c>
      <c r="C2527" s="38" t="s">
        <v>565</v>
      </c>
      <c r="D2527" s="37" t="s">
        <v>4201</v>
      </c>
      <c r="E2527" s="49"/>
      <c r="F2527" s="42" t="s">
        <v>118</v>
      </c>
      <c r="G2527" s="42" t="s">
        <v>118</v>
      </c>
      <c r="H2527" s="27"/>
      <c r="J2527" s="38" t="s">
        <v>3129</v>
      </c>
      <c r="K2527" s="38" t="s">
        <v>2195</v>
      </c>
      <c r="L2527" s="37"/>
    </row>
    <row r="2528" spans="1:12" ht="18" x14ac:dyDescent="0.35">
      <c r="A2528" s="225"/>
      <c r="B2528" s="38" t="s">
        <v>3753</v>
      </c>
      <c r="C2528" s="38"/>
      <c r="D2528" s="37"/>
      <c r="E2528" s="49"/>
      <c r="F2528" s="58"/>
      <c r="G2528" s="13"/>
      <c r="H2528" s="27"/>
      <c r="J2528" s="37" t="s">
        <v>1670</v>
      </c>
      <c r="K2528" s="38" t="s">
        <v>2196</v>
      </c>
      <c r="L2528" s="39"/>
    </row>
    <row r="2529" spans="1:12" ht="21" x14ac:dyDescent="0.4">
      <c r="A2529" s="883"/>
      <c r="B2529" s="194"/>
      <c r="C2529" s="194"/>
      <c r="D2529" s="194"/>
      <c r="E2529" s="205"/>
      <c r="F2529" s="906">
        <v>129</v>
      </c>
      <c r="G2529" s="881"/>
      <c r="H2529" s="205"/>
      <c r="I2529" s="500"/>
      <c r="J2529" s="944"/>
      <c r="K2529" s="500"/>
      <c r="L2529" s="500"/>
    </row>
    <row r="2530" spans="1:12" ht="21" x14ac:dyDescent="0.4">
      <c r="A2530" s="1334" t="s">
        <v>33</v>
      </c>
      <c r="B2530" s="1334"/>
      <c r="C2530" s="1334"/>
      <c r="D2530" s="1334"/>
      <c r="E2530" s="1334"/>
      <c r="F2530" s="1334"/>
      <c r="G2530" s="1334"/>
      <c r="H2530" s="1334"/>
      <c r="I2530" s="1334"/>
      <c r="J2530" s="1334"/>
      <c r="K2530" s="1334"/>
      <c r="L2530" s="1334"/>
    </row>
    <row r="2531" spans="1:12" ht="21" x14ac:dyDescent="0.4">
      <c r="A2531" s="1333" t="s">
        <v>34</v>
      </c>
      <c r="B2531" s="1333"/>
      <c r="C2531" s="1333"/>
      <c r="D2531" s="1333"/>
      <c r="E2531" s="1333"/>
      <c r="F2531" s="1333"/>
      <c r="G2531" s="1333"/>
      <c r="H2531" s="1333"/>
      <c r="I2531" s="1333"/>
      <c r="J2531" s="1333"/>
      <c r="K2531" s="1333"/>
      <c r="L2531" s="1333"/>
    </row>
    <row r="2532" spans="1:12" ht="21" x14ac:dyDescent="0.4">
      <c r="A2532" s="1333" t="s">
        <v>2</v>
      </c>
      <c r="B2532" s="1333"/>
      <c r="C2532" s="1333"/>
      <c r="D2532" s="1333"/>
      <c r="E2532" s="1333"/>
      <c r="F2532" s="1333"/>
      <c r="G2532" s="1333"/>
      <c r="H2532" s="1333"/>
      <c r="I2532" s="1333"/>
      <c r="J2532" s="1333"/>
      <c r="K2532" s="1333"/>
      <c r="L2532" s="1333"/>
    </row>
    <row r="2533" spans="1:12" ht="21" x14ac:dyDescent="0.4">
      <c r="A2533" s="1333" t="s">
        <v>3</v>
      </c>
      <c r="B2533" s="1333"/>
      <c r="C2533" s="1333"/>
      <c r="D2533" s="1333"/>
      <c r="E2533" s="1333"/>
      <c r="F2533" s="1333"/>
      <c r="G2533" s="1333"/>
      <c r="H2533" s="1333"/>
      <c r="I2533" s="1333"/>
      <c r="J2533" s="1333"/>
      <c r="K2533" s="1333"/>
      <c r="L2533" s="1333"/>
    </row>
    <row r="2534" spans="1:12" ht="21" x14ac:dyDescent="0.4">
      <c r="A2534" s="19" t="s">
        <v>35</v>
      </c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</row>
    <row r="2535" spans="1:12" ht="21" x14ac:dyDescent="0.4">
      <c r="A2535" s="19" t="s">
        <v>36</v>
      </c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</row>
    <row r="2536" spans="1:12" ht="21" x14ac:dyDescent="0.4">
      <c r="A2536" s="19"/>
      <c r="B2536" s="19" t="s">
        <v>37</v>
      </c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</row>
    <row r="2537" spans="1:12" ht="21" x14ac:dyDescent="0.4">
      <c r="A2537" s="19"/>
      <c r="B2537" s="19" t="s">
        <v>540</v>
      </c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</row>
    <row r="2538" spans="1:12" ht="18" x14ac:dyDescent="0.35">
      <c r="A2538" s="349" t="s">
        <v>38</v>
      </c>
      <c r="B2538" s="350" t="s">
        <v>7</v>
      </c>
      <c r="C2538" s="350" t="s">
        <v>39</v>
      </c>
      <c r="D2538" s="350" t="s">
        <v>57</v>
      </c>
      <c r="E2538" s="1331" t="s">
        <v>1244</v>
      </c>
      <c r="F2538" s="1332"/>
      <c r="G2538" s="1332"/>
      <c r="H2538" s="1332"/>
      <c r="I2538" s="351"/>
      <c r="J2538" s="352" t="s">
        <v>1245</v>
      </c>
      <c r="K2538" s="353" t="s">
        <v>1246</v>
      </c>
      <c r="L2538" s="350" t="s">
        <v>45</v>
      </c>
    </row>
    <row r="2539" spans="1:12" ht="18" x14ac:dyDescent="0.35">
      <c r="A2539" s="354"/>
      <c r="B2539" s="359"/>
      <c r="C2539" s="356"/>
      <c r="D2539" s="889" t="s">
        <v>1247</v>
      </c>
      <c r="E2539" s="356">
        <v>2561</v>
      </c>
      <c r="F2539" s="356">
        <v>2562</v>
      </c>
      <c r="G2539" s="358">
        <v>2563</v>
      </c>
      <c r="H2539" s="460">
        <v>2564</v>
      </c>
      <c r="I2539" s="460">
        <v>2565</v>
      </c>
      <c r="J2539" s="888" t="s">
        <v>1248</v>
      </c>
      <c r="K2539" s="356" t="s">
        <v>44</v>
      </c>
      <c r="L2539" s="359" t="s">
        <v>46</v>
      </c>
    </row>
    <row r="2540" spans="1:12" ht="18" x14ac:dyDescent="0.35">
      <c r="A2540" s="361"/>
      <c r="B2540" s="360"/>
      <c r="C2540" s="361"/>
      <c r="D2540" s="887"/>
      <c r="E2540" s="362" t="s">
        <v>14</v>
      </c>
      <c r="F2540" s="362" t="s">
        <v>14</v>
      </c>
      <c r="G2540" s="362" t="s">
        <v>14</v>
      </c>
      <c r="H2540" s="362" t="s">
        <v>14</v>
      </c>
      <c r="I2540" s="365" t="s">
        <v>14</v>
      </c>
      <c r="J2540" s="891"/>
      <c r="K2540" s="362"/>
      <c r="L2540" s="890"/>
    </row>
    <row r="2541" spans="1:12" ht="18" x14ac:dyDescent="0.35">
      <c r="A2541" s="142">
        <v>147</v>
      </c>
      <c r="B2541" s="37" t="s">
        <v>967</v>
      </c>
      <c r="C2541" s="55" t="s">
        <v>664</v>
      </c>
      <c r="D2541" s="89" t="s">
        <v>551</v>
      </c>
      <c r="E2541" s="45">
        <v>500000</v>
      </c>
      <c r="F2541" s="45"/>
      <c r="G2541" s="45"/>
      <c r="H2541" s="13"/>
      <c r="I2541" s="33"/>
      <c r="J2541" s="79" t="s">
        <v>1252</v>
      </c>
      <c r="K2541" s="48" t="s">
        <v>2092</v>
      </c>
      <c r="L2541" s="54" t="s">
        <v>94</v>
      </c>
    </row>
    <row r="2542" spans="1:12" ht="18" x14ac:dyDescent="0.35">
      <c r="A2542" s="142"/>
      <c r="B2542" s="38" t="s">
        <v>968</v>
      </c>
      <c r="C2542" s="38" t="s">
        <v>565</v>
      </c>
      <c r="D2542" s="89" t="s">
        <v>969</v>
      </c>
      <c r="E2542" s="42" t="s">
        <v>118</v>
      </c>
      <c r="F2542" s="42"/>
      <c r="G2542" s="42"/>
      <c r="H2542" s="13"/>
      <c r="I2542" s="28"/>
      <c r="J2542" s="49" t="s">
        <v>3133</v>
      </c>
      <c r="K2542" s="48" t="s">
        <v>2093</v>
      </c>
      <c r="L2542" s="54"/>
    </row>
    <row r="2543" spans="1:12" ht="18" x14ac:dyDescent="0.35">
      <c r="A2543" s="142"/>
      <c r="B2543" s="38"/>
      <c r="C2543" s="38"/>
      <c r="D2543" s="89" t="s">
        <v>970</v>
      </c>
      <c r="E2543" s="42"/>
      <c r="F2543" s="42"/>
      <c r="G2543" s="42"/>
      <c r="H2543" s="13"/>
      <c r="I2543" s="28"/>
      <c r="J2543" s="27" t="s">
        <v>1670</v>
      </c>
      <c r="K2543" s="65" t="s">
        <v>2094</v>
      </c>
      <c r="L2543" s="54"/>
    </row>
    <row r="2544" spans="1:12" ht="18" x14ac:dyDescent="0.35">
      <c r="A2544" s="215"/>
      <c r="B2544" s="43"/>
      <c r="C2544" s="43"/>
      <c r="D2544" s="86"/>
      <c r="E2544" s="44"/>
      <c r="F2544" s="44"/>
      <c r="G2544" s="44"/>
      <c r="H2544" s="16"/>
      <c r="I2544" s="32"/>
      <c r="J2544" s="50"/>
      <c r="K2544" s="159"/>
      <c r="L2544" s="39"/>
    </row>
    <row r="2545" spans="1:12" ht="18" x14ac:dyDescent="0.35">
      <c r="A2545" s="142">
        <v>148</v>
      </c>
      <c r="B2545" s="38" t="s">
        <v>3754</v>
      </c>
      <c r="C2545" s="48" t="s">
        <v>556</v>
      </c>
      <c r="D2545" s="47" t="s">
        <v>971</v>
      </c>
      <c r="E2545" s="143"/>
      <c r="F2545" s="127">
        <v>800000</v>
      </c>
      <c r="G2545" s="42"/>
      <c r="H2545" s="13"/>
      <c r="I2545" s="127">
        <v>800000</v>
      </c>
      <c r="J2545" s="79" t="s">
        <v>1252</v>
      </c>
      <c r="K2545" s="48" t="s">
        <v>2092</v>
      </c>
      <c r="L2545" s="54" t="s">
        <v>94</v>
      </c>
    </row>
    <row r="2546" spans="1:12" ht="18" x14ac:dyDescent="0.35">
      <c r="A2546" s="290"/>
      <c r="B2546" s="37" t="s">
        <v>3755</v>
      </c>
      <c r="C2546" s="48" t="s">
        <v>612</v>
      </c>
      <c r="D2546" s="48" t="s">
        <v>972</v>
      </c>
      <c r="E2546" s="142"/>
      <c r="F2546" s="54" t="s">
        <v>118</v>
      </c>
      <c r="G2546" s="42"/>
      <c r="H2546" s="13"/>
      <c r="I2546" s="54" t="s">
        <v>118</v>
      </c>
      <c r="J2546" s="49" t="s">
        <v>3133</v>
      </c>
      <c r="K2546" s="48" t="s">
        <v>2093</v>
      </c>
      <c r="L2546" s="54"/>
    </row>
    <row r="2547" spans="1:12" ht="18" x14ac:dyDescent="0.35">
      <c r="A2547" s="294"/>
      <c r="B2547" s="43"/>
      <c r="C2547" s="162"/>
      <c r="D2547" s="162" t="s">
        <v>4202</v>
      </c>
      <c r="E2547" s="216"/>
      <c r="F2547" s="44"/>
      <c r="G2547" s="44"/>
      <c r="H2547" s="16"/>
      <c r="I2547" s="32"/>
      <c r="J2547" s="27" t="s">
        <v>1670</v>
      </c>
      <c r="K2547" s="159" t="s">
        <v>2094</v>
      </c>
      <c r="L2547" s="58"/>
    </row>
    <row r="2548" spans="1:12" ht="18" x14ac:dyDescent="0.35">
      <c r="A2548" s="142">
        <v>149</v>
      </c>
      <c r="B2548" s="37" t="s">
        <v>973</v>
      </c>
      <c r="C2548" s="48" t="s">
        <v>556</v>
      </c>
      <c r="D2548" s="47" t="s">
        <v>974</v>
      </c>
      <c r="E2548" s="217"/>
      <c r="F2548" s="45">
        <v>900000</v>
      </c>
      <c r="G2548" s="45"/>
      <c r="H2548" s="45">
        <v>900000</v>
      </c>
      <c r="I2548" s="28"/>
      <c r="J2548" s="79" t="s">
        <v>1252</v>
      </c>
      <c r="K2548" s="48" t="s">
        <v>2092</v>
      </c>
      <c r="L2548" s="54" t="s">
        <v>94</v>
      </c>
    </row>
    <row r="2549" spans="1:12" ht="18" x14ac:dyDescent="0.35">
      <c r="A2549" s="290"/>
      <c r="B2549" s="37" t="s">
        <v>3756</v>
      </c>
      <c r="C2549" s="48" t="s">
        <v>612</v>
      </c>
      <c r="D2549" s="47" t="s">
        <v>975</v>
      </c>
      <c r="E2549" s="145"/>
      <c r="F2549" s="42" t="s">
        <v>118</v>
      </c>
      <c r="G2549" s="42"/>
      <c r="H2549" s="42" t="s">
        <v>118</v>
      </c>
      <c r="I2549" s="28"/>
      <c r="J2549" s="49" t="s">
        <v>3133</v>
      </c>
      <c r="K2549" s="48" t="s">
        <v>2093</v>
      </c>
      <c r="L2549" s="54"/>
    </row>
    <row r="2550" spans="1:12" ht="18" x14ac:dyDescent="0.35">
      <c r="A2550" s="290"/>
      <c r="B2550" s="38"/>
      <c r="C2550" s="47"/>
      <c r="D2550" s="145"/>
      <c r="E2550" s="145"/>
      <c r="F2550" s="42"/>
      <c r="G2550" s="42"/>
      <c r="H2550" s="13"/>
      <c r="I2550" s="28"/>
      <c r="J2550" s="27" t="s">
        <v>1670</v>
      </c>
      <c r="K2550" s="65" t="s">
        <v>2094</v>
      </c>
      <c r="L2550" s="54"/>
    </row>
    <row r="2551" spans="1:12" ht="18" x14ac:dyDescent="0.35">
      <c r="A2551" s="294"/>
      <c r="B2551" s="43"/>
      <c r="C2551" s="162"/>
      <c r="D2551" s="216"/>
      <c r="E2551" s="216"/>
      <c r="F2551" s="44"/>
      <c r="G2551" s="44"/>
      <c r="H2551" s="16"/>
      <c r="I2551" s="121"/>
      <c r="J2551" s="920"/>
      <c r="K2551" s="320"/>
      <c r="L2551" s="32"/>
    </row>
    <row r="2552" spans="1:12" ht="18" x14ac:dyDescent="0.35">
      <c r="A2552" s="142">
        <v>150</v>
      </c>
      <c r="B2552" s="38" t="s">
        <v>541</v>
      </c>
      <c r="C2552" s="48" t="s">
        <v>556</v>
      </c>
      <c r="D2552" s="47" t="s">
        <v>976</v>
      </c>
      <c r="E2552" s="217"/>
      <c r="F2552" s="45">
        <v>450000</v>
      </c>
      <c r="G2552" s="45"/>
      <c r="H2552" s="45">
        <v>450000</v>
      </c>
      <c r="I2552" s="33"/>
      <c r="J2552" s="79" t="s">
        <v>1252</v>
      </c>
      <c r="K2552" s="48" t="s">
        <v>2092</v>
      </c>
      <c r="L2552" s="54" t="s">
        <v>94</v>
      </c>
    </row>
    <row r="2553" spans="1:12" ht="18" x14ac:dyDescent="0.35">
      <c r="A2553" s="291"/>
      <c r="B2553" s="38" t="s">
        <v>2200</v>
      </c>
      <c r="C2553" s="48" t="s">
        <v>612</v>
      </c>
      <c r="D2553" s="47" t="s">
        <v>775</v>
      </c>
      <c r="E2553" s="145"/>
      <c r="F2553" s="42" t="s">
        <v>118</v>
      </c>
      <c r="G2553" s="42"/>
      <c r="H2553" s="42" t="s">
        <v>118</v>
      </c>
      <c r="I2553" s="28"/>
      <c r="J2553" s="49" t="s">
        <v>3133</v>
      </c>
      <c r="K2553" s="48" t="s">
        <v>2093</v>
      </c>
      <c r="L2553" s="54"/>
    </row>
    <row r="2554" spans="1:12" ht="18" x14ac:dyDescent="0.35">
      <c r="A2554" s="291"/>
      <c r="B2554" s="38" t="s">
        <v>508</v>
      </c>
      <c r="C2554" s="47" t="s">
        <v>546</v>
      </c>
      <c r="D2554" s="47"/>
      <c r="E2554" s="145"/>
      <c r="F2554" s="42"/>
      <c r="G2554" s="42"/>
      <c r="H2554" s="57"/>
      <c r="I2554" s="28"/>
      <c r="J2554" s="27" t="s">
        <v>1670</v>
      </c>
      <c r="K2554" s="65" t="s">
        <v>2094</v>
      </c>
      <c r="L2554" s="54"/>
    </row>
    <row r="2555" spans="1:12" ht="18" x14ac:dyDescent="0.35">
      <c r="A2555" s="292"/>
      <c r="B2555" s="43"/>
      <c r="C2555" s="162"/>
      <c r="D2555" s="162"/>
      <c r="E2555" s="216"/>
      <c r="F2555" s="144"/>
      <c r="G2555" s="117"/>
      <c r="H2555" s="16"/>
      <c r="I2555" s="32"/>
      <c r="J2555" s="32"/>
      <c r="K2555" s="32"/>
      <c r="L2555" s="32"/>
    </row>
    <row r="2556" spans="1:12" ht="18" x14ac:dyDescent="0.35">
      <c r="A2556" s="96"/>
      <c r="B2556" s="55"/>
      <c r="C2556" s="102"/>
      <c r="D2556" s="102"/>
      <c r="E2556" s="346"/>
      <c r="F2556" s="101"/>
      <c r="G2556" s="101"/>
      <c r="H2556" s="573"/>
      <c r="I2556" s="34"/>
      <c r="J2556" s="34"/>
      <c r="K2556" s="34"/>
      <c r="L2556" s="34"/>
    </row>
    <row r="2557" spans="1:12" ht="21" x14ac:dyDescent="0.4">
      <c r="A2557" s="96"/>
      <c r="B2557" s="55"/>
      <c r="C2557" s="102"/>
      <c r="D2557" s="102"/>
      <c r="E2557" s="346"/>
      <c r="F2557" s="906">
        <v>130</v>
      </c>
      <c r="G2557" s="101"/>
      <c r="H2557" s="738"/>
      <c r="I2557" s="34"/>
      <c r="J2557" s="34"/>
      <c r="K2557" s="34"/>
      <c r="L2557" s="34"/>
    </row>
    <row r="2558" spans="1:12" ht="21" x14ac:dyDescent="0.4">
      <c r="A2558" s="96"/>
      <c r="B2558" s="55"/>
      <c r="C2558" s="102"/>
      <c r="D2558" s="102"/>
      <c r="E2558" s="346"/>
      <c r="F2558" s="906"/>
      <c r="G2558" s="101"/>
      <c r="H2558" s="882"/>
      <c r="I2558" s="34"/>
      <c r="J2558" s="34"/>
      <c r="K2558" s="34"/>
      <c r="L2558" s="34"/>
    </row>
    <row r="2559" spans="1:12" ht="21" x14ac:dyDescent="0.4">
      <c r="A2559" s="1334" t="s">
        <v>33</v>
      </c>
      <c r="B2559" s="1334"/>
      <c r="C2559" s="1334"/>
      <c r="D2559" s="1334"/>
      <c r="E2559" s="1334"/>
      <c r="F2559" s="1334"/>
      <c r="G2559" s="1334"/>
      <c r="H2559" s="1334"/>
      <c r="I2559" s="1334"/>
      <c r="J2559" s="1334"/>
      <c r="K2559" s="1334"/>
      <c r="L2559" s="1334"/>
    </row>
    <row r="2560" spans="1:12" ht="21" x14ac:dyDescent="0.4">
      <c r="A2560" s="1333" t="s">
        <v>34</v>
      </c>
      <c r="B2560" s="1333"/>
      <c r="C2560" s="1333"/>
      <c r="D2560" s="1333"/>
      <c r="E2560" s="1333"/>
      <c r="F2560" s="1333"/>
      <c r="G2560" s="1333"/>
      <c r="H2560" s="1333"/>
      <c r="I2560" s="1333"/>
      <c r="J2560" s="1333"/>
      <c r="K2560" s="1333"/>
      <c r="L2560" s="1333"/>
    </row>
    <row r="2561" spans="1:12" ht="21" x14ac:dyDescent="0.4">
      <c r="A2561" s="1333" t="s">
        <v>2</v>
      </c>
      <c r="B2561" s="1333"/>
      <c r="C2561" s="1333"/>
      <c r="D2561" s="1333"/>
      <c r="E2561" s="1333"/>
      <c r="F2561" s="1333"/>
      <c r="G2561" s="1333"/>
      <c r="H2561" s="1333"/>
      <c r="I2561" s="1333"/>
      <c r="J2561" s="1333"/>
      <c r="K2561" s="1333"/>
      <c r="L2561" s="1333"/>
    </row>
    <row r="2562" spans="1:12" ht="21" x14ac:dyDescent="0.4">
      <c r="A2562" s="1333" t="s">
        <v>3</v>
      </c>
      <c r="B2562" s="1333"/>
      <c r="C2562" s="1333"/>
      <c r="D2562" s="1333"/>
      <c r="E2562" s="1333"/>
      <c r="F2562" s="1333"/>
      <c r="G2562" s="1333"/>
      <c r="H2562" s="1333"/>
      <c r="I2562" s="1333"/>
      <c r="J2562" s="1333"/>
      <c r="K2562" s="1333"/>
      <c r="L2562" s="1333"/>
    </row>
    <row r="2563" spans="1:12" ht="21" x14ac:dyDescent="0.4">
      <c r="A2563" s="19" t="s">
        <v>35</v>
      </c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</row>
    <row r="2564" spans="1:12" ht="21" x14ac:dyDescent="0.4">
      <c r="A2564" s="19" t="s">
        <v>36</v>
      </c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</row>
    <row r="2565" spans="1:12" ht="21" x14ac:dyDescent="0.4">
      <c r="A2565" s="19"/>
      <c r="B2565" s="19" t="s">
        <v>37</v>
      </c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</row>
    <row r="2566" spans="1:12" ht="21" x14ac:dyDescent="0.4">
      <c r="A2566" s="19"/>
      <c r="B2566" s="19" t="s">
        <v>540</v>
      </c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</row>
    <row r="2567" spans="1:12" ht="18" x14ac:dyDescent="0.35">
      <c r="A2567" s="349" t="s">
        <v>38</v>
      </c>
      <c r="B2567" s="350" t="s">
        <v>7</v>
      </c>
      <c r="C2567" s="350" t="s">
        <v>39</v>
      </c>
      <c r="D2567" s="350" t="s">
        <v>57</v>
      </c>
      <c r="E2567" s="1331" t="s">
        <v>1244</v>
      </c>
      <c r="F2567" s="1332"/>
      <c r="G2567" s="1332"/>
      <c r="H2567" s="1332"/>
      <c r="I2567" s="351"/>
      <c r="J2567" s="352" t="s">
        <v>1245</v>
      </c>
      <c r="K2567" s="353" t="s">
        <v>1246</v>
      </c>
      <c r="L2567" s="350" t="s">
        <v>45</v>
      </c>
    </row>
    <row r="2568" spans="1:12" ht="18" x14ac:dyDescent="0.35">
      <c r="A2568" s="354"/>
      <c r="B2568" s="359"/>
      <c r="C2568" s="356"/>
      <c r="D2568" s="889" t="s">
        <v>1247</v>
      </c>
      <c r="E2568" s="356">
        <v>2561</v>
      </c>
      <c r="F2568" s="356">
        <v>2562</v>
      </c>
      <c r="G2568" s="358">
        <v>2563</v>
      </c>
      <c r="H2568" s="460">
        <v>2564</v>
      </c>
      <c r="I2568" s="460">
        <v>2565</v>
      </c>
      <c r="J2568" s="888" t="s">
        <v>1248</v>
      </c>
      <c r="K2568" s="356" t="s">
        <v>44</v>
      </c>
      <c r="L2568" s="359" t="s">
        <v>46</v>
      </c>
    </row>
    <row r="2569" spans="1:12" ht="18" x14ac:dyDescent="0.35">
      <c r="A2569" s="361"/>
      <c r="B2569" s="360"/>
      <c r="C2569" s="361"/>
      <c r="D2569" s="887"/>
      <c r="E2569" s="362" t="s">
        <v>14</v>
      </c>
      <c r="F2569" s="362" t="s">
        <v>14</v>
      </c>
      <c r="G2569" s="362" t="s">
        <v>14</v>
      </c>
      <c r="H2569" s="362" t="s">
        <v>14</v>
      </c>
      <c r="I2569" s="365" t="s">
        <v>14</v>
      </c>
      <c r="J2569" s="891"/>
      <c r="K2569" s="362"/>
      <c r="L2569" s="890"/>
    </row>
    <row r="2570" spans="1:12" ht="18" x14ac:dyDescent="0.35">
      <c r="A2570" s="128">
        <v>151</v>
      </c>
      <c r="B2570" s="38" t="s">
        <v>3757</v>
      </c>
      <c r="C2570" s="38" t="s">
        <v>977</v>
      </c>
      <c r="D2570" s="52" t="s">
        <v>3386</v>
      </c>
      <c r="E2570" s="143"/>
      <c r="F2570" s="76"/>
      <c r="G2570" s="127">
        <v>100000</v>
      </c>
      <c r="H2570" s="127">
        <v>100000</v>
      </c>
      <c r="I2570" s="28"/>
      <c r="J2570" s="254" t="s">
        <v>1252</v>
      </c>
      <c r="K2570" s="48" t="s">
        <v>2092</v>
      </c>
      <c r="L2570" s="54" t="s">
        <v>94</v>
      </c>
    </row>
    <row r="2571" spans="1:12" ht="18" x14ac:dyDescent="0.35">
      <c r="A2571" s="291"/>
      <c r="B2571" s="38" t="s">
        <v>3758</v>
      </c>
      <c r="C2571" s="38" t="s">
        <v>978</v>
      </c>
      <c r="D2571" s="52" t="s">
        <v>3387</v>
      </c>
      <c r="E2571" s="142"/>
      <c r="F2571" s="76"/>
      <c r="G2571" s="54" t="s">
        <v>118</v>
      </c>
      <c r="H2571" s="54" t="s">
        <v>118</v>
      </c>
      <c r="I2571" s="28"/>
      <c r="J2571" s="80" t="s">
        <v>3133</v>
      </c>
      <c r="K2571" s="48" t="s">
        <v>2093</v>
      </c>
      <c r="L2571" s="54"/>
    </row>
    <row r="2572" spans="1:12" ht="18" x14ac:dyDescent="0.35">
      <c r="A2572" s="291"/>
      <c r="B2572" s="38"/>
      <c r="C2572" s="38" t="s">
        <v>546</v>
      </c>
      <c r="D2572" s="52" t="s">
        <v>979</v>
      </c>
      <c r="E2572" s="145"/>
      <c r="F2572" s="76"/>
      <c r="G2572" s="42"/>
      <c r="H2572" s="174"/>
      <c r="I2572" s="28"/>
      <c r="J2572" s="112" t="s">
        <v>1670</v>
      </c>
      <c r="K2572" s="65" t="s">
        <v>2094</v>
      </c>
      <c r="L2572" s="54"/>
    </row>
    <row r="2573" spans="1:12" ht="18" x14ac:dyDescent="0.35">
      <c r="A2573" s="292"/>
      <c r="B2573" s="43"/>
      <c r="C2573" s="162"/>
      <c r="D2573" s="159"/>
      <c r="E2573" s="216"/>
      <c r="F2573" s="64"/>
      <c r="G2573" s="44"/>
      <c r="H2573" s="175"/>
      <c r="I2573" s="32"/>
      <c r="J2573" s="320"/>
      <c r="K2573" s="320"/>
      <c r="L2573" s="32"/>
    </row>
    <row r="2574" spans="1:12" ht="18" x14ac:dyDescent="0.35">
      <c r="A2574" s="142">
        <v>152</v>
      </c>
      <c r="B2574" s="38" t="s">
        <v>980</v>
      </c>
      <c r="C2574" s="37" t="s">
        <v>542</v>
      </c>
      <c r="D2574" s="38" t="s">
        <v>688</v>
      </c>
      <c r="E2574" s="45"/>
      <c r="F2574" s="45">
        <v>200000</v>
      </c>
      <c r="G2574" s="45"/>
      <c r="H2574" s="13"/>
      <c r="I2574" s="28"/>
      <c r="J2574" s="254" t="s">
        <v>1252</v>
      </c>
      <c r="K2574" s="48" t="s">
        <v>2092</v>
      </c>
      <c r="L2574" s="54" t="s">
        <v>94</v>
      </c>
    </row>
    <row r="2575" spans="1:12" ht="18" x14ac:dyDescent="0.35">
      <c r="A2575" s="290"/>
      <c r="B2575" s="38" t="s">
        <v>981</v>
      </c>
      <c r="C2575" s="48" t="s">
        <v>940</v>
      </c>
      <c r="D2575" s="38"/>
      <c r="E2575" s="42"/>
      <c r="F2575" s="42" t="s">
        <v>118</v>
      </c>
      <c r="G2575" s="42"/>
      <c r="H2575" s="57"/>
      <c r="I2575" s="28"/>
      <c r="J2575" s="80" t="s">
        <v>3133</v>
      </c>
      <c r="K2575" s="48" t="s">
        <v>2093</v>
      </c>
      <c r="L2575" s="54"/>
    </row>
    <row r="2576" spans="1:12" ht="18" x14ac:dyDescent="0.35">
      <c r="A2576" s="294"/>
      <c r="B2576" s="43"/>
      <c r="C2576" s="43"/>
      <c r="D2576" s="43"/>
      <c r="E2576" s="44"/>
      <c r="F2576" s="44"/>
      <c r="G2576" s="44"/>
      <c r="H2576" s="181"/>
      <c r="I2576" s="32"/>
      <c r="J2576" s="112" t="s">
        <v>1670</v>
      </c>
      <c r="K2576" s="159" t="s">
        <v>2094</v>
      </c>
      <c r="L2576" s="58"/>
    </row>
    <row r="2577" spans="1:12" ht="18" x14ac:dyDescent="0.35">
      <c r="A2577" s="225">
        <v>153</v>
      </c>
      <c r="B2577" s="38" t="s">
        <v>568</v>
      </c>
      <c r="C2577" s="38" t="s">
        <v>603</v>
      </c>
      <c r="D2577" s="37" t="s">
        <v>982</v>
      </c>
      <c r="E2577" s="127"/>
      <c r="F2577" s="127">
        <v>60000</v>
      </c>
      <c r="G2577" s="54"/>
      <c r="H2577" s="127">
        <v>60000</v>
      </c>
      <c r="I2577" s="28"/>
      <c r="J2577" s="128" t="s">
        <v>1252</v>
      </c>
      <c r="K2577" s="47" t="s">
        <v>2194</v>
      </c>
      <c r="L2577" s="54" t="s">
        <v>94</v>
      </c>
    </row>
    <row r="2578" spans="1:12" ht="18" x14ac:dyDescent="0.35">
      <c r="A2578" s="225"/>
      <c r="B2578" s="38" t="s">
        <v>3759</v>
      </c>
      <c r="C2578" s="38" t="s">
        <v>983</v>
      </c>
      <c r="D2578" s="37" t="s">
        <v>984</v>
      </c>
      <c r="E2578" s="54"/>
      <c r="F2578" s="54" t="s">
        <v>118</v>
      </c>
      <c r="G2578" s="54"/>
      <c r="H2578" s="54" t="s">
        <v>118</v>
      </c>
      <c r="I2578" s="28"/>
      <c r="J2578" s="47" t="s">
        <v>3129</v>
      </c>
      <c r="K2578" s="47" t="s">
        <v>2195</v>
      </c>
      <c r="L2578" s="37"/>
    </row>
    <row r="2579" spans="1:12" ht="18" x14ac:dyDescent="0.35">
      <c r="A2579" s="225"/>
      <c r="B2579" s="38" t="s">
        <v>3760</v>
      </c>
      <c r="C2579" s="38"/>
      <c r="D2579" s="37"/>
      <c r="E2579" s="54"/>
      <c r="F2579" s="54"/>
      <c r="G2579" s="54"/>
      <c r="H2579" s="54"/>
      <c r="I2579" s="28"/>
      <c r="J2579" s="48" t="s">
        <v>1670</v>
      </c>
      <c r="K2579" s="47" t="s">
        <v>2196</v>
      </c>
      <c r="L2579" s="37"/>
    </row>
    <row r="2580" spans="1:12" ht="18" x14ac:dyDescent="0.35">
      <c r="A2580" s="283"/>
      <c r="B2580" s="43"/>
      <c r="C2580" s="43"/>
      <c r="D2580" s="39"/>
      <c r="E2580" s="58"/>
      <c r="F2580" s="168"/>
      <c r="G2580" s="58"/>
      <c r="H2580" s="44"/>
      <c r="I2580" s="121"/>
      <c r="J2580" s="320"/>
      <c r="K2580" s="320"/>
      <c r="L2580" s="32"/>
    </row>
    <row r="2581" spans="1:12" ht="18" x14ac:dyDescent="0.35">
      <c r="A2581" s="225">
        <v>154</v>
      </c>
      <c r="B2581" s="37" t="s">
        <v>985</v>
      </c>
      <c r="C2581" s="55" t="s">
        <v>603</v>
      </c>
      <c r="D2581" s="37" t="s">
        <v>986</v>
      </c>
      <c r="E2581" s="127"/>
      <c r="F2581" s="127">
        <v>100000</v>
      </c>
      <c r="G2581" s="127"/>
      <c r="H2581" s="45"/>
      <c r="I2581" s="127">
        <v>100000</v>
      </c>
      <c r="J2581" s="128" t="s">
        <v>1252</v>
      </c>
      <c r="K2581" s="47" t="s">
        <v>2194</v>
      </c>
      <c r="L2581" s="54" t="s">
        <v>94</v>
      </c>
    </row>
    <row r="2582" spans="1:12" ht="18" x14ac:dyDescent="0.35">
      <c r="A2582" s="225"/>
      <c r="B2582" s="48" t="s">
        <v>987</v>
      </c>
      <c r="C2582" s="55" t="s">
        <v>983</v>
      </c>
      <c r="D2582" s="37" t="s">
        <v>984</v>
      </c>
      <c r="E2582" s="54"/>
      <c r="F2582" s="54" t="s">
        <v>118</v>
      </c>
      <c r="G2582" s="54"/>
      <c r="H2582" s="42"/>
      <c r="I2582" s="54" t="s">
        <v>118</v>
      </c>
      <c r="J2582" s="47" t="s">
        <v>3129</v>
      </c>
      <c r="K2582" s="47" t="s">
        <v>2195</v>
      </c>
      <c r="L2582" s="37"/>
    </row>
    <row r="2583" spans="1:12" ht="18" x14ac:dyDescent="0.35">
      <c r="A2583" s="283"/>
      <c r="B2583" s="39" t="s">
        <v>988</v>
      </c>
      <c r="C2583" s="59"/>
      <c r="D2583" s="39"/>
      <c r="E2583" s="58"/>
      <c r="F2583" s="168"/>
      <c r="G2583" s="58"/>
      <c r="H2583" s="44"/>
      <c r="I2583" s="32"/>
      <c r="J2583" s="183" t="s">
        <v>1670</v>
      </c>
      <c r="K2583" s="162" t="s">
        <v>2196</v>
      </c>
      <c r="L2583" s="39"/>
    </row>
    <row r="2584" spans="1:12" ht="18" x14ac:dyDescent="0.35">
      <c r="A2584" s="47">
        <v>155</v>
      </c>
      <c r="B2584" s="38" t="s">
        <v>648</v>
      </c>
      <c r="C2584" s="38" t="s">
        <v>563</v>
      </c>
      <c r="D2584" s="52" t="s">
        <v>650</v>
      </c>
      <c r="E2584" s="127"/>
      <c r="F2584" s="127">
        <v>100000</v>
      </c>
      <c r="G2584" s="160"/>
      <c r="H2584" s="192"/>
      <c r="I2584" s="28"/>
      <c r="J2584" s="48" t="s">
        <v>1252</v>
      </c>
      <c r="K2584" s="47" t="s">
        <v>2194</v>
      </c>
      <c r="L2584" s="54" t="s">
        <v>94</v>
      </c>
    </row>
    <row r="2585" spans="1:12" ht="18" x14ac:dyDescent="0.35">
      <c r="A2585" s="735"/>
      <c r="B2585" s="160" t="s">
        <v>989</v>
      </c>
      <c r="C2585" s="38" t="s">
        <v>565</v>
      </c>
      <c r="D2585" s="52" t="s">
        <v>4189</v>
      </c>
      <c r="E2585" s="54"/>
      <c r="F2585" s="54" t="s">
        <v>118</v>
      </c>
      <c r="G2585" s="160"/>
      <c r="H2585" s="192"/>
      <c r="I2585" s="28"/>
      <c r="J2585" s="47" t="s">
        <v>3129</v>
      </c>
      <c r="K2585" s="47" t="s">
        <v>2195</v>
      </c>
      <c r="L2585" s="37"/>
    </row>
    <row r="2586" spans="1:12" ht="18" x14ac:dyDescent="0.35">
      <c r="A2586" s="733"/>
      <c r="B2586" s="161"/>
      <c r="C2586" s="43"/>
      <c r="D2586" s="56"/>
      <c r="E2586" s="44"/>
      <c r="F2586" s="161"/>
      <c r="G2586" s="56"/>
      <c r="H2586" s="191"/>
      <c r="I2586" s="32"/>
      <c r="J2586" s="183" t="s">
        <v>1670</v>
      </c>
      <c r="K2586" s="183" t="s">
        <v>2196</v>
      </c>
      <c r="L2586" s="39"/>
    </row>
    <row r="2587" spans="1:12" ht="21" x14ac:dyDescent="0.4">
      <c r="A2587" s="823"/>
      <c r="B2587" s="491"/>
      <c r="C2587" s="55"/>
      <c r="D2587" s="491"/>
      <c r="E2587" s="607"/>
      <c r="F2587" s="906">
        <v>131</v>
      </c>
      <c r="G2587" s="491"/>
      <c r="H2587" s="637"/>
      <c r="I2587" s="34"/>
      <c r="J2587" s="102"/>
      <c r="K2587" s="55"/>
      <c r="L2587" s="55"/>
    </row>
    <row r="2588" spans="1:12" ht="21" x14ac:dyDescent="0.4">
      <c r="A2588" s="1334" t="s">
        <v>33</v>
      </c>
      <c r="B2588" s="1334"/>
      <c r="C2588" s="1334"/>
      <c r="D2588" s="1334"/>
      <c r="E2588" s="1334"/>
      <c r="F2588" s="1334"/>
      <c r="G2588" s="1334"/>
      <c r="H2588" s="1334"/>
      <c r="I2588" s="1334"/>
      <c r="J2588" s="1334"/>
      <c r="K2588" s="1334"/>
      <c r="L2588" s="1334"/>
    </row>
    <row r="2589" spans="1:12" ht="21" x14ac:dyDescent="0.4">
      <c r="A2589" s="1333" t="s">
        <v>34</v>
      </c>
      <c r="B2589" s="1333"/>
      <c r="C2589" s="1333"/>
      <c r="D2589" s="1333"/>
      <c r="E2589" s="1333"/>
      <c r="F2589" s="1333"/>
      <c r="G2589" s="1333"/>
      <c r="H2589" s="1333"/>
      <c r="I2589" s="1333"/>
      <c r="J2589" s="1333"/>
      <c r="K2589" s="1333"/>
      <c r="L2589" s="1333"/>
    </row>
    <row r="2590" spans="1:12" ht="21" x14ac:dyDescent="0.4">
      <c r="A2590" s="1333" t="s">
        <v>2</v>
      </c>
      <c r="B2590" s="1333"/>
      <c r="C2590" s="1333"/>
      <c r="D2590" s="1333"/>
      <c r="E2590" s="1333"/>
      <c r="F2590" s="1333"/>
      <c r="G2590" s="1333"/>
      <c r="H2590" s="1333"/>
      <c r="I2590" s="1333"/>
      <c r="J2590" s="1333"/>
      <c r="K2590" s="1333"/>
      <c r="L2590" s="1333"/>
    </row>
    <row r="2591" spans="1:12" ht="21" x14ac:dyDescent="0.4">
      <c r="A2591" s="1333" t="s">
        <v>3</v>
      </c>
      <c r="B2591" s="1333"/>
      <c r="C2591" s="1333"/>
      <c r="D2591" s="1333"/>
      <c r="E2591" s="1333"/>
      <c r="F2591" s="1333"/>
      <c r="G2591" s="1333"/>
      <c r="H2591" s="1333"/>
      <c r="I2591" s="1333"/>
      <c r="J2591" s="1333"/>
      <c r="K2591" s="1333"/>
      <c r="L2591" s="1333"/>
    </row>
    <row r="2592" spans="1:12" ht="21" x14ac:dyDescent="0.4">
      <c r="A2592" s="19" t="s">
        <v>35</v>
      </c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</row>
    <row r="2593" spans="1:12" ht="21" x14ac:dyDescent="0.4">
      <c r="A2593" s="19" t="s">
        <v>36</v>
      </c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</row>
    <row r="2594" spans="1:12" ht="21" x14ac:dyDescent="0.4">
      <c r="A2594" s="19"/>
      <c r="B2594" s="19" t="s">
        <v>37</v>
      </c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</row>
    <row r="2595" spans="1:12" ht="21" x14ac:dyDescent="0.4">
      <c r="A2595" s="19"/>
      <c r="B2595" s="19" t="s">
        <v>540</v>
      </c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</row>
    <row r="2596" spans="1:12" ht="18" x14ac:dyDescent="0.35">
      <c r="A2596" s="349" t="s">
        <v>38</v>
      </c>
      <c r="B2596" s="350" t="s">
        <v>7</v>
      </c>
      <c r="C2596" s="350" t="s">
        <v>39</v>
      </c>
      <c r="D2596" s="350" t="s">
        <v>57</v>
      </c>
      <c r="E2596" s="1331" t="s">
        <v>1244</v>
      </c>
      <c r="F2596" s="1332"/>
      <c r="G2596" s="1332"/>
      <c r="H2596" s="1332"/>
      <c r="I2596" s="351"/>
      <c r="J2596" s="352" t="s">
        <v>1245</v>
      </c>
      <c r="K2596" s="353" t="s">
        <v>1246</v>
      </c>
      <c r="L2596" s="350" t="s">
        <v>45</v>
      </c>
    </row>
    <row r="2597" spans="1:12" ht="18" x14ac:dyDescent="0.35">
      <c r="A2597" s="354"/>
      <c r="B2597" s="359"/>
      <c r="C2597" s="356"/>
      <c r="D2597" s="889" t="s">
        <v>1247</v>
      </c>
      <c r="E2597" s="356">
        <v>2561</v>
      </c>
      <c r="F2597" s="356">
        <v>2562</v>
      </c>
      <c r="G2597" s="358">
        <v>2563</v>
      </c>
      <c r="H2597" s="460">
        <v>2564</v>
      </c>
      <c r="I2597" s="460">
        <v>2565</v>
      </c>
      <c r="J2597" s="888" t="s">
        <v>1248</v>
      </c>
      <c r="K2597" s="356" t="s">
        <v>44</v>
      </c>
      <c r="L2597" s="359" t="s">
        <v>46</v>
      </c>
    </row>
    <row r="2598" spans="1:12" ht="18" x14ac:dyDescent="0.35">
      <c r="A2598" s="361"/>
      <c r="B2598" s="360"/>
      <c r="C2598" s="361"/>
      <c r="D2598" s="887"/>
      <c r="E2598" s="362" t="s">
        <v>14</v>
      </c>
      <c r="F2598" s="362" t="s">
        <v>14</v>
      </c>
      <c r="G2598" s="362" t="s">
        <v>14</v>
      </c>
      <c r="H2598" s="362" t="s">
        <v>14</v>
      </c>
      <c r="I2598" s="365" t="s">
        <v>14</v>
      </c>
      <c r="J2598" s="891"/>
      <c r="K2598" s="362"/>
      <c r="L2598" s="890"/>
    </row>
    <row r="2599" spans="1:12" ht="18" x14ac:dyDescent="0.35">
      <c r="A2599" s="142">
        <v>156</v>
      </c>
      <c r="B2599" s="38" t="s">
        <v>990</v>
      </c>
      <c r="C2599" s="47" t="s">
        <v>991</v>
      </c>
      <c r="D2599" s="37" t="s">
        <v>992</v>
      </c>
      <c r="E2599" s="127">
        <v>150000</v>
      </c>
      <c r="F2599" s="42"/>
      <c r="G2599" s="42"/>
      <c r="H2599" s="13"/>
      <c r="I2599" s="127">
        <v>150000</v>
      </c>
      <c r="J2599" s="79" t="s">
        <v>1252</v>
      </c>
      <c r="K2599" s="136" t="s">
        <v>2031</v>
      </c>
      <c r="L2599" s="54" t="s">
        <v>94</v>
      </c>
    </row>
    <row r="2600" spans="1:12" ht="18" x14ac:dyDescent="0.35">
      <c r="A2600" s="290"/>
      <c r="B2600" s="38" t="s">
        <v>531</v>
      </c>
      <c r="C2600" s="47" t="s">
        <v>993</v>
      </c>
      <c r="D2600" s="48" t="s">
        <v>994</v>
      </c>
      <c r="E2600" s="54" t="s">
        <v>118</v>
      </c>
      <c r="F2600" s="42"/>
      <c r="G2600" s="42"/>
      <c r="H2600" s="13"/>
      <c r="I2600" s="54" t="s">
        <v>118</v>
      </c>
      <c r="J2600" s="49" t="s">
        <v>3133</v>
      </c>
      <c r="K2600" s="48" t="s">
        <v>2204</v>
      </c>
      <c r="L2600" s="54"/>
    </row>
    <row r="2601" spans="1:12" ht="18" x14ac:dyDescent="0.35">
      <c r="A2601" s="294"/>
      <c r="B2601" s="43"/>
      <c r="C2601" s="162"/>
      <c r="D2601" s="43"/>
      <c r="E2601" s="44"/>
      <c r="F2601" s="44"/>
      <c r="G2601" s="44"/>
      <c r="H2601" s="16"/>
      <c r="I2601" s="32"/>
      <c r="J2601" s="27" t="s">
        <v>1670</v>
      </c>
      <c r="K2601" s="162" t="s">
        <v>546</v>
      </c>
      <c r="L2601" s="58"/>
    </row>
    <row r="2602" spans="1:12" ht="18" x14ac:dyDescent="0.35">
      <c r="A2602" s="142">
        <v>157</v>
      </c>
      <c r="B2602" s="38" t="s">
        <v>541</v>
      </c>
      <c r="C2602" s="47" t="s">
        <v>556</v>
      </c>
      <c r="D2602" s="38" t="s">
        <v>933</v>
      </c>
      <c r="E2602" s="127">
        <v>750000</v>
      </c>
      <c r="F2602" s="127"/>
      <c r="G2602" s="127">
        <v>750000</v>
      </c>
      <c r="H2602" s="13"/>
      <c r="I2602" s="28"/>
      <c r="J2602" s="79" t="s">
        <v>1252</v>
      </c>
      <c r="K2602" s="136" t="s">
        <v>2031</v>
      </c>
      <c r="L2602" s="54" t="s">
        <v>94</v>
      </c>
    </row>
    <row r="2603" spans="1:12" ht="18" x14ac:dyDescent="0.35">
      <c r="A2603" s="290"/>
      <c r="B2603" s="38" t="s">
        <v>995</v>
      </c>
      <c r="C2603" s="47" t="s">
        <v>612</v>
      </c>
      <c r="D2603" s="38" t="s">
        <v>752</v>
      </c>
      <c r="E2603" s="54" t="s">
        <v>118</v>
      </c>
      <c r="F2603" s="54"/>
      <c r="G2603" s="54" t="s">
        <v>118</v>
      </c>
      <c r="H2603" s="13"/>
      <c r="I2603" s="28"/>
      <c r="J2603" s="49" t="s">
        <v>3133</v>
      </c>
      <c r="K2603" s="48" t="s">
        <v>2204</v>
      </c>
      <c r="L2603" s="54"/>
    </row>
    <row r="2604" spans="1:12" ht="18" x14ac:dyDescent="0.35">
      <c r="A2604" s="294"/>
      <c r="B2604" s="43"/>
      <c r="C2604" s="162"/>
      <c r="D2604" s="43"/>
      <c r="E2604" s="44"/>
      <c r="F2604" s="44"/>
      <c r="G2604" s="44"/>
      <c r="H2604" s="16"/>
      <c r="I2604" s="32"/>
      <c r="J2604" s="27" t="s">
        <v>1670</v>
      </c>
      <c r="K2604" s="162" t="s">
        <v>546</v>
      </c>
      <c r="L2604" s="58"/>
    </row>
    <row r="2605" spans="1:12" ht="18" x14ac:dyDescent="0.35">
      <c r="A2605" s="225">
        <v>158</v>
      </c>
      <c r="B2605" s="37" t="s">
        <v>541</v>
      </c>
      <c r="C2605" s="47" t="s">
        <v>556</v>
      </c>
      <c r="D2605" s="38" t="s">
        <v>996</v>
      </c>
      <c r="E2605" s="127"/>
      <c r="F2605" s="143">
        <v>1000000</v>
      </c>
      <c r="G2605" s="143">
        <v>1000000</v>
      </c>
      <c r="H2605" s="13"/>
      <c r="I2605" s="28"/>
      <c r="J2605" s="79" t="s">
        <v>1252</v>
      </c>
      <c r="K2605" s="136" t="s">
        <v>2031</v>
      </c>
      <c r="L2605" s="54" t="s">
        <v>94</v>
      </c>
    </row>
    <row r="2606" spans="1:12" ht="18" x14ac:dyDescent="0.35">
      <c r="A2606" s="225"/>
      <c r="B2606" s="37" t="s">
        <v>997</v>
      </c>
      <c r="C2606" s="47" t="s">
        <v>612</v>
      </c>
      <c r="D2606" s="38" t="s">
        <v>998</v>
      </c>
      <c r="E2606" s="127"/>
      <c r="F2606" s="127" t="s">
        <v>118</v>
      </c>
      <c r="G2606" s="127" t="s">
        <v>118</v>
      </c>
      <c r="H2606" s="13"/>
      <c r="I2606" s="28"/>
      <c r="J2606" s="49" t="s">
        <v>3133</v>
      </c>
      <c r="K2606" s="48" t="s">
        <v>2204</v>
      </c>
      <c r="L2606" s="54"/>
    </row>
    <row r="2607" spans="1:12" ht="18" x14ac:dyDescent="0.35">
      <c r="A2607" s="225"/>
      <c r="B2607" s="37"/>
      <c r="C2607" s="102"/>
      <c r="D2607" s="38"/>
      <c r="E2607" s="127"/>
      <c r="F2607" s="45"/>
      <c r="G2607" s="45"/>
      <c r="H2607" s="13"/>
      <c r="I2607" s="28"/>
      <c r="J2607" s="27" t="s">
        <v>1670</v>
      </c>
      <c r="K2607" s="47" t="s">
        <v>546</v>
      </c>
      <c r="L2607" s="54"/>
    </row>
    <row r="2608" spans="1:12" ht="18" x14ac:dyDescent="0.35">
      <c r="A2608" s="283"/>
      <c r="B2608" s="39"/>
      <c r="C2608" s="220"/>
      <c r="D2608" s="43"/>
      <c r="E2608" s="58"/>
      <c r="F2608" s="44"/>
      <c r="G2608" s="44"/>
      <c r="H2608" s="16"/>
      <c r="I2608" s="32"/>
      <c r="J2608" s="191"/>
      <c r="K2608" s="162"/>
      <c r="L2608" s="58"/>
    </row>
    <row r="2609" spans="1:22" ht="18" x14ac:dyDescent="0.35">
      <c r="A2609" s="225">
        <v>159</v>
      </c>
      <c r="B2609" s="37" t="s">
        <v>999</v>
      </c>
      <c r="C2609" s="47" t="s">
        <v>556</v>
      </c>
      <c r="D2609" s="38" t="s">
        <v>1000</v>
      </c>
      <c r="E2609" s="127">
        <v>200000</v>
      </c>
      <c r="F2609" s="42"/>
      <c r="G2609" s="42"/>
      <c r="H2609" s="127">
        <v>200000</v>
      </c>
      <c r="I2609" s="28"/>
      <c r="J2609" s="79" t="s">
        <v>1252</v>
      </c>
      <c r="K2609" s="136" t="s">
        <v>2031</v>
      </c>
      <c r="L2609" s="54" t="s">
        <v>94</v>
      </c>
    </row>
    <row r="2610" spans="1:22" ht="18" x14ac:dyDescent="0.35">
      <c r="A2610" s="225"/>
      <c r="B2610" s="37" t="s">
        <v>1001</v>
      </c>
      <c r="C2610" s="47" t="s">
        <v>612</v>
      </c>
      <c r="D2610" s="38" t="s">
        <v>1002</v>
      </c>
      <c r="E2610" s="54" t="s">
        <v>118</v>
      </c>
      <c r="F2610" s="42"/>
      <c r="G2610" s="42"/>
      <c r="H2610" s="54" t="s">
        <v>118</v>
      </c>
      <c r="I2610" s="28"/>
      <c r="J2610" s="49" t="s">
        <v>3133</v>
      </c>
      <c r="K2610" s="48" t="s">
        <v>2204</v>
      </c>
      <c r="L2610" s="54"/>
    </row>
    <row r="2611" spans="1:22" ht="21" x14ac:dyDescent="0.4">
      <c r="A2611" s="283"/>
      <c r="B2611" s="39"/>
      <c r="C2611" s="59"/>
      <c r="D2611" s="162" t="s">
        <v>1003</v>
      </c>
      <c r="E2611" s="44"/>
      <c r="F2611" s="44"/>
      <c r="G2611" s="44"/>
      <c r="H2611" s="16"/>
      <c r="I2611" s="32"/>
      <c r="J2611" s="27" t="s">
        <v>1670</v>
      </c>
      <c r="K2611" s="162" t="s">
        <v>546</v>
      </c>
      <c r="L2611" s="58"/>
      <c r="M2611" s="1335" t="s">
        <v>39</v>
      </c>
      <c r="N2611" s="1335" t="s">
        <v>40</v>
      </c>
      <c r="O2611" s="1337" t="s">
        <v>13</v>
      </c>
      <c r="P2611" s="1338"/>
      <c r="Q2611" s="1338"/>
      <c r="R2611" s="1338"/>
      <c r="S2611" s="1338"/>
      <c r="T2611" s="199" t="s">
        <v>42</v>
      </c>
      <c r="U2611" s="199" t="s">
        <v>43</v>
      </c>
      <c r="V2611" s="200" t="s">
        <v>45</v>
      </c>
    </row>
    <row r="2612" spans="1:22" ht="21" x14ac:dyDescent="0.4">
      <c r="A2612" s="334">
        <v>160</v>
      </c>
      <c r="B2612" s="79" t="s">
        <v>3761</v>
      </c>
      <c r="C2612" s="79" t="s">
        <v>1004</v>
      </c>
      <c r="D2612" s="79" t="s">
        <v>1005</v>
      </c>
      <c r="E2612" s="562">
        <v>200000</v>
      </c>
      <c r="F2612" s="79"/>
      <c r="G2612" s="221">
        <v>200000</v>
      </c>
      <c r="H2612" s="106"/>
      <c r="I2612" s="28"/>
      <c r="J2612" s="79" t="s">
        <v>1252</v>
      </c>
      <c r="K2612" s="136" t="s">
        <v>2031</v>
      </c>
      <c r="L2612" s="54" t="s">
        <v>94</v>
      </c>
      <c r="M2612" s="1336"/>
      <c r="N2612" s="1336"/>
      <c r="O2612" s="200">
        <v>2561</v>
      </c>
      <c r="P2612" s="201">
        <v>2562</v>
      </c>
      <c r="Q2612" s="200">
        <v>2563</v>
      </c>
      <c r="R2612" s="201">
        <v>2564</v>
      </c>
      <c r="S2612" s="200">
        <v>2565</v>
      </c>
      <c r="T2612" s="202" t="s">
        <v>47</v>
      </c>
      <c r="U2612" s="202" t="s">
        <v>44</v>
      </c>
      <c r="V2612" s="202" t="s">
        <v>46</v>
      </c>
    </row>
    <row r="2613" spans="1:22" ht="21" x14ac:dyDescent="0.4">
      <c r="A2613" s="225"/>
      <c r="B2613" s="27" t="s">
        <v>3762</v>
      </c>
      <c r="C2613" s="27" t="s">
        <v>853</v>
      </c>
      <c r="D2613" s="27" t="s">
        <v>615</v>
      </c>
      <c r="E2613" s="42" t="s">
        <v>118</v>
      </c>
      <c r="F2613" s="27"/>
      <c r="G2613" s="42" t="s">
        <v>118</v>
      </c>
      <c r="H2613" s="49"/>
      <c r="I2613" s="28"/>
      <c r="J2613" s="49" t="s">
        <v>3133</v>
      </c>
      <c r="K2613" s="48" t="s">
        <v>2204</v>
      </c>
      <c r="L2613" s="54"/>
      <c r="M2613" s="1336"/>
      <c r="N2613" s="1336"/>
      <c r="O2613" s="203"/>
      <c r="P2613" s="201"/>
      <c r="Q2613" s="203"/>
      <c r="R2613" s="201"/>
      <c r="S2613" s="203"/>
      <c r="T2613" s="202"/>
      <c r="U2613" s="202"/>
      <c r="V2613" s="202"/>
    </row>
    <row r="2614" spans="1:22" ht="21" x14ac:dyDescent="0.4">
      <c r="A2614" s="283"/>
      <c r="B2614" s="50"/>
      <c r="C2614" s="50"/>
      <c r="D2614" s="50"/>
      <c r="E2614" s="222"/>
      <c r="F2614" s="50"/>
      <c r="G2614" s="50"/>
      <c r="H2614" s="46"/>
      <c r="I2614" s="32"/>
      <c r="J2614" s="50" t="s">
        <v>1670</v>
      </c>
      <c r="K2614" s="162" t="s">
        <v>546</v>
      </c>
      <c r="L2614" s="58"/>
      <c r="M2614" s="1336"/>
      <c r="N2614" s="1336"/>
      <c r="O2614" s="203"/>
      <c r="P2614" s="201"/>
      <c r="Q2614" s="203"/>
      <c r="R2614" s="201"/>
      <c r="S2614" s="203"/>
      <c r="T2614" s="202"/>
      <c r="U2614" s="202"/>
      <c r="V2614" s="202"/>
    </row>
    <row r="2615" spans="1:22" ht="21" x14ac:dyDescent="0.4">
      <c r="A2615" s="15"/>
      <c r="B2615" s="95"/>
      <c r="C2615" s="95"/>
      <c r="D2615" s="95"/>
      <c r="E2615" s="263"/>
      <c r="F2615" s="906">
        <v>132</v>
      </c>
      <c r="G2615" s="95"/>
      <c r="H2615" s="95"/>
      <c r="I2615" s="34"/>
      <c r="J2615" s="34"/>
      <c r="K2615" s="34"/>
      <c r="L2615" s="34"/>
      <c r="M2615" s="771"/>
      <c r="N2615" s="771"/>
      <c r="O2615" s="201"/>
      <c r="P2615" s="201"/>
      <c r="Q2615" s="201"/>
      <c r="R2615" s="201"/>
      <c r="S2615" s="201"/>
      <c r="T2615" s="201"/>
      <c r="U2615" s="201"/>
      <c r="V2615" s="201"/>
    </row>
    <row r="2616" spans="1:22" ht="21" x14ac:dyDescent="0.4">
      <c r="A2616" s="1334" t="s">
        <v>33</v>
      </c>
      <c r="B2616" s="1334"/>
      <c r="C2616" s="1334"/>
      <c r="D2616" s="1334"/>
      <c r="E2616" s="1334"/>
      <c r="F2616" s="1334"/>
      <c r="G2616" s="1334"/>
      <c r="H2616" s="1334"/>
      <c r="I2616" s="1334"/>
      <c r="J2616" s="1334"/>
      <c r="K2616" s="1334"/>
      <c r="L2616" s="1334"/>
      <c r="M2616" s="771"/>
      <c r="N2616" s="771"/>
      <c r="O2616" s="201"/>
      <c r="P2616" s="201"/>
      <c r="Q2616" s="201"/>
      <c r="R2616" s="201"/>
      <c r="S2616" s="201"/>
      <c r="T2616" s="201"/>
      <c r="U2616" s="201"/>
      <c r="V2616" s="201"/>
    </row>
    <row r="2617" spans="1:22" ht="21" x14ac:dyDescent="0.4">
      <c r="A2617" s="1333" t="s">
        <v>34</v>
      </c>
      <c r="B2617" s="1333"/>
      <c r="C2617" s="1333"/>
      <c r="D2617" s="1333"/>
      <c r="E2617" s="1333"/>
      <c r="F2617" s="1333"/>
      <c r="G2617" s="1333"/>
      <c r="H2617" s="1333"/>
      <c r="I2617" s="1333"/>
      <c r="J2617" s="1333"/>
      <c r="K2617" s="1333"/>
      <c r="L2617" s="1333"/>
      <c r="M2617" s="771"/>
      <c r="N2617" s="771"/>
      <c r="O2617" s="201"/>
      <c r="P2617" s="201"/>
      <c r="Q2617" s="201"/>
      <c r="R2617" s="201"/>
      <c r="S2617" s="201"/>
      <c r="T2617" s="201"/>
      <c r="U2617" s="201"/>
      <c r="V2617" s="201"/>
    </row>
    <row r="2618" spans="1:22" ht="21" x14ac:dyDescent="0.4">
      <c r="A2618" s="1333" t="s">
        <v>2</v>
      </c>
      <c r="B2618" s="1333"/>
      <c r="C2618" s="1333"/>
      <c r="D2618" s="1333"/>
      <c r="E2618" s="1333"/>
      <c r="F2618" s="1333"/>
      <c r="G2618" s="1333"/>
      <c r="H2618" s="1333"/>
      <c r="I2618" s="1333"/>
      <c r="J2618" s="1333"/>
      <c r="K2618" s="1333"/>
      <c r="L2618" s="1333"/>
      <c r="M2618" s="771"/>
      <c r="N2618" s="771"/>
      <c r="O2618" s="201"/>
      <c r="P2618" s="201"/>
      <c r="Q2618" s="201"/>
      <c r="R2618" s="201"/>
      <c r="S2618" s="201"/>
      <c r="T2618" s="201"/>
      <c r="U2618" s="201"/>
      <c r="V2618" s="201"/>
    </row>
    <row r="2619" spans="1:22" ht="21" x14ac:dyDescent="0.4">
      <c r="A2619" s="1333" t="s">
        <v>3</v>
      </c>
      <c r="B2619" s="1333"/>
      <c r="C2619" s="1333"/>
      <c r="D2619" s="1333"/>
      <c r="E2619" s="1333"/>
      <c r="F2619" s="1333"/>
      <c r="G2619" s="1333"/>
      <c r="H2619" s="1333"/>
      <c r="I2619" s="1333"/>
      <c r="J2619" s="1333"/>
      <c r="K2619" s="1333"/>
      <c r="L2619" s="1333"/>
      <c r="M2619" s="771"/>
      <c r="N2619" s="771"/>
      <c r="O2619" s="201"/>
      <c r="P2619" s="201"/>
      <c r="Q2619" s="201"/>
      <c r="R2619" s="201"/>
      <c r="S2619" s="201"/>
      <c r="T2619" s="201"/>
      <c r="U2619" s="201"/>
      <c r="V2619" s="201"/>
    </row>
    <row r="2620" spans="1:22" ht="21" x14ac:dyDescent="0.4">
      <c r="A2620" s="19" t="s">
        <v>35</v>
      </c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771"/>
      <c r="N2620" s="771"/>
      <c r="O2620" s="201"/>
      <c r="P2620" s="201"/>
      <c r="Q2620" s="201"/>
      <c r="R2620" s="201"/>
      <c r="S2620" s="201"/>
      <c r="T2620" s="201"/>
      <c r="U2620" s="201"/>
      <c r="V2620" s="201"/>
    </row>
    <row r="2621" spans="1:22" ht="21" x14ac:dyDescent="0.4">
      <c r="A2621" s="19" t="s">
        <v>36</v>
      </c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771"/>
      <c r="N2621" s="771"/>
      <c r="O2621" s="201"/>
      <c r="P2621" s="201"/>
      <c r="Q2621" s="201"/>
      <c r="R2621" s="201"/>
      <c r="S2621" s="201"/>
      <c r="T2621" s="201"/>
      <c r="U2621" s="201"/>
      <c r="V2621" s="201"/>
    </row>
    <row r="2622" spans="1:22" ht="21" x14ac:dyDescent="0.4">
      <c r="A2622" s="19"/>
      <c r="B2622" s="19" t="s">
        <v>37</v>
      </c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771"/>
      <c r="N2622" s="771"/>
      <c r="O2622" s="201"/>
      <c r="P2622" s="201"/>
      <c r="Q2622" s="201"/>
      <c r="R2622" s="201"/>
      <c r="S2622" s="201"/>
      <c r="T2622" s="201"/>
      <c r="U2622" s="201"/>
      <c r="V2622" s="201"/>
    </row>
    <row r="2623" spans="1:22" ht="21" x14ac:dyDescent="0.4">
      <c r="A2623" s="19"/>
      <c r="B2623" s="19" t="s">
        <v>540</v>
      </c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771"/>
      <c r="N2623" s="771"/>
      <c r="O2623" s="201"/>
      <c r="P2623" s="201"/>
      <c r="Q2623" s="201"/>
      <c r="R2623" s="201"/>
      <c r="S2623" s="201"/>
      <c r="T2623" s="201"/>
      <c r="U2623" s="201"/>
      <c r="V2623" s="201"/>
    </row>
    <row r="2624" spans="1:22" ht="21" x14ac:dyDescent="0.4">
      <c r="A2624" s="349" t="s">
        <v>38</v>
      </c>
      <c r="B2624" s="350" t="s">
        <v>7</v>
      </c>
      <c r="C2624" s="350" t="s">
        <v>39</v>
      </c>
      <c r="D2624" s="350" t="s">
        <v>57</v>
      </c>
      <c r="E2624" s="1331" t="s">
        <v>1244</v>
      </c>
      <c r="F2624" s="1332"/>
      <c r="G2624" s="1332"/>
      <c r="H2624" s="1332"/>
      <c r="I2624" s="351"/>
      <c r="J2624" s="352" t="s">
        <v>1245</v>
      </c>
      <c r="K2624" s="353" t="s">
        <v>1246</v>
      </c>
      <c r="L2624" s="350" t="s">
        <v>45</v>
      </c>
      <c r="M2624" s="771"/>
      <c r="N2624" s="771"/>
      <c r="O2624" s="201"/>
      <c r="P2624" s="201"/>
      <c r="Q2624" s="201"/>
      <c r="R2624" s="201"/>
      <c r="S2624" s="201"/>
      <c r="T2624" s="201"/>
      <c r="U2624" s="201"/>
      <c r="V2624" s="201"/>
    </row>
    <row r="2625" spans="1:22" ht="21" x14ac:dyDescent="0.4">
      <c r="A2625" s="354"/>
      <c r="B2625" s="359"/>
      <c r="C2625" s="356"/>
      <c r="D2625" s="889" t="s">
        <v>1247</v>
      </c>
      <c r="E2625" s="356">
        <v>2561</v>
      </c>
      <c r="F2625" s="356">
        <v>2562</v>
      </c>
      <c r="G2625" s="358">
        <v>2563</v>
      </c>
      <c r="H2625" s="460">
        <v>2564</v>
      </c>
      <c r="I2625" s="460">
        <v>2565</v>
      </c>
      <c r="J2625" s="888" t="s">
        <v>1248</v>
      </c>
      <c r="K2625" s="356" t="s">
        <v>44</v>
      </c>
      <c r="L2625" s="359" t="s">
        <v>46</v>
      </c>
      <c r="M2625" s="771"/>
      <c r="N2625" s="771"/>
      <c r="O2625" s="201"/>
      <c r="P2625" s="201"/>
      <c r="Q2625" s="201"/>
      <c r="R2625" s="201"/>
      <c r="S2625" s="201"/>
      <c r="T2625" s="201"/>
      <c r="U2625" s="201"/>
      <c r="V2625" s="201"/>
    </row>
    <row r="2626" spans="1:22" ht="21" x14ac:dyDescent="0.4">
      <c r="A2626" s="361"/>
      <c r="B2626" s="360"/>
      <c r="C2626" s="361"/>
      <c r="D2626" s="887"/>
      <c r="E2626" s="362" t="s">
        <v>14</v>
      </c>
      <c r="F2626" s="362" t="s">
        <v>14</v>
      </c>
      <c r="G2626" s="362" t="s">
        <v>14</v>
      </c>
      <c r="H2626" s="362" t="s">
        <v>14</v>
      </c>
      <c r="I2626" s="365" t="s">
        <v>14</v>
      </c>
      <c r="J2626" s="891"/>
      <c r="K2626" s="362"/>
      <c r="L2626" s="890"/>
      <c r="M2626" s="771"/>
      <c r="N2626" s="771"/>
      <c r="O2626" s="201"/>
      <c r="P2626" s="201"/>
      <c r="Q2626" s="201"/>
      <c r="R2626" s="201"/>
      <c r="S2626" s="201"/>
      <c r="T2626" s="201"/>
      <c r="U2626" s="201"/>
      <c r="V2626" s="201"/>
    </row>
    <row r="2627" spans="1:22" ht="21" x14ac:dyDescent="0.4">
      <c r="A2627" s="225">
        <v>161</v>
      </c>
      <c r="B2627" s="37" t="s">
        <v>3150</v>
      </c>
      <c r="C2627" s="47" t="s">
        <v>3152</v>
      </c>
      <c r="D2627" s="38" t="s">
        <v>3153</v>
      </c>
      <c r="E2627" s="127"/>
      <c r="F2627" s="42"/>
      <c r="G2627" s="88">
        <v>150000</v>
      </c>
      <c r="H2627" s="127"/>
      <c r="I2627" s="28"/>
      <c r="J2627" s="79" t="s">
        <v>1252</v>
      </c>
      <c r="K2627" s="48" t="s">
        <v>2031</v>
      </c>
      <c r="L2627" s="54" t="s">
        <v>94</v>
      </c>
      <c r="M2627" s="771"/>
      <c r="N2627" s="771"/>
      <c r="O2627" s="201"/>
      <c r="P2627" s="201"/>
      <c r="Q2627" s="201"/>
      <c r="R2627" s="201"/>
      <c r="S2627" s="201"/>
      <c r="T2627" s="201"/>
      <c r="U2627" s="201"/>
      <c r="V2627" s="201"/>
    </row>
    <row r="2628" spans="1:22" ht="21" x14ac:dyDescent="0.4">
      <c r="A2628" s="225"/>
      <c r="B2628" s="37" t="s">
        <v>3385</v>
      </c>
      <c r="C2628" s="47"/>
      <c r="D2628" s="38" t="s">
        <v>3154</v>
      </c>
      <c r="E2628" s="54"/>
      <c r="F2628" s="42"/>
      <c r="G2628" s="42" t="s">
        <v>118</v>
      </c>
      <c r="H2628" s="54"/>
      <c r="I2628" s="28"/>
      <c r="J2628" s="49" t="s">
        <v>3133</v>
      </c>
      <c r="K2628" s="48" t="s">
        <v>3575</v>
      </c>
      <c r="L2628" s="54"/>
      <c r="M2628" s="771"/>
      <c r="N2628" s="771"/>
      <c r="O2628" s="201"/>
      <c r="P2628" s="201"/>
      <c r="Q2628" s="201"/>
      <c r="R2628" s="201"/>
      <c r="S2628" s="201"/>
      <c r="T2628" s="201"/>
      <c r="U2628" s="201"/>
      <c r="V2628" s="201"/>
    </row>
    <row r="2629" spans="1:22" ht="21" x14ac:dyDescent="0.4">
      <c r="A2629" s="225"/>
      <c r="B2629" s="37"/>
      <c r="C2629" s="102"/>
      <c r="D2629" s="38" t="s">
        <v>4203</v>
      </c>
      <c r="E2629" s="42"/>
      <c r="F2629" s="42"/>
      <c r="G2629" s="42"/>
      <c r="H2629" s="42"/>
      <c r="I2629" s="28"/>
      <c r="J2629" s="49" t="s">
        <v>1670</v>
      </c>
      <c r="K2629" s="47" t="s">
        <v>2180</v>
      </c>
      <c r="L2629" s="54"/>
      <c r="M2629" s="771"/>
      <c r="N2629" s="771"/>
      <c r="O2629" s="201"/>
      <c r="P2629" s="201"/>
      <c r="Q2629" s="201"/>
      <c r="R2629" s="201"/>
      <c r="S2629" s="201"/>
      <c r="T2629" s="201"/>
      <c r="U2629" s="201"/>
      <c r="V2629" s="201"/>
    </row>
    <row r="2630" spans="1:22" ht="21" x14ac:dyDescent="0.4">
      <c r="A2630" s="225"/>
      <c r="B2630" s="37"/>
      <c r="C2630" s="102"/>
      <c r="D2630" s="38" t="s">
        <v>3155</v>
      </c>
      <c r="E2630" s="42"/>
      <c r="F2630" s="42"/>
      <c r="G2630" s="42"/>
      <c r="H2630" s="42"/>
      <c r="I2630" s="28"/>
      <c r="J2630" s="734"/>
      <c r="K2630" s="47"/>
      <c r="L2630" s="54"/>
      <c r="M2630" s="771"/>
      <c r="N2630" s="771"/>
      <c r="O2630" s="201"/>
      <c r="P2630" s="201"/>
      <c r="Q2630" s="201"/>
      <c r="R2630" s="201"/>
      <c r="S2630" s="201"/>
      <c r="T2630" s="201"/>
      <c r="U2630" s="201"/>
      <c r="V2630" s="201"/>
    </row>
    <row r="2631" spans="1:22" ht="21" x14ac:dyDescent="0.4">
      <c r="A2631" s="225"/>
      <c r="B2631" s="37"/>
      <c r="C2631" s="102"/>
      <c r="D2631" s="38" t="s">
        <v>3151</v>
      </c>
      <c r="E2631" s="42"/>
      <c r="F2631" s="42"/>
      <c r="G2631" s="42"/>
      <c r="H2631" s="42"/>
      <c r="I2631" s="28"/>
      <c r="J2631" s="734"/>
      <c r="K2631" s="47"/>
      <c r="L2631" s="54"/>
      <c r="M2631" s="771"/>
      <c r="N2631" s="771"/>
      <c r="O2631" s="201"/>
      <c r="P2631" s="201"/>
      <c r="Q2631" s="201"/>
      <c r="R2631" s="201"/>
      <c r="S2631" s="201"/>
      <c r="T2631" s="201"/>
      <c r="U2631" s="201"/>
      <c r="V2631" s="201"/>
    </row>
    <row r="2632" spans="1:22" ht="21" x14ac:dyDescent="0.4">
      <c r="A2632" s="225"/>
      <c r="B2632" s="37"/>
      <c r="C2632" s="102"/>
      <c r="D2632" s="38"/>
      <c r="E2632" s="42"/>
      <c r="F2632" s="42"/>
      <c r="G2632" s="42"/>
      <c r="H2632" s="42"/>
      <c r="I2632" s="28"/>
      <c r="J2632" s="734"/>
      <c r="K2632" s="47"/>
      <c r="L2632" s="54"/>
      <c r="M2632" s="771"/>
      <c r="N2632" s="771"/>
      <c r="O2632" s="201"/>
      <c r="P2632" s="201"/>
      <c r="Q2632" s="201"/>
      <c r="R2632" s="201"/>
      <c r="S2632" s="201"/>
      <c r="T2632" s="201"/>
      <c r="U2632" s="201"/>
      <c r="V2632" s="201"/>
    </row>
    <row r="2633" spans="1:22" ht="21" x14ac:dyDescent="0.4">
      <c r="A2633" s="225"/>
      <c r="B2633" s="37"/>
      <c r="C2633" s="102"/>
      <c r="D2633" s="38"/>
      <c r="E2633" s="42"/>
      <c r="F2633" s="42"/>
      <c r="G2633" s="42"/>
      <c r="H2633" s="42"/>
      <c r="I2633" s="28"/>
      <c r="J2633" s="734"/>
      <c r="K2633" s="47"/>
      <c r="L2633" s="54"/>
      <c r="M2633" s="771"/>
      <c r="N2633" s="771"/>
      <c r="O2633" s="201"/>
      <c r="P2633" s="201"/>
      <c r="Q2633" s="201"/>
      <c r="R2633" s="201"/>
      <c r="S2633" s="201"/>
      <c r="T2633" s="201"/>
      <c r="U2633" s="201"/>
      <c r="V2633" s="201"/>
    </row>
    <row r="2634" spans="1:22" ht="21" x14ac:dyDescent="0.4">
      <c r="A2634" s="225"/>
      <c r="B2634" s="37"/>
      <c r="C2634" s="102"/>
      <c r="D2634" s="38"/>
      <c r="E2634" s="42"/>
      <c r="F2634" s="42"/>
      <c r="G2634" s="42"/>
      <c r="H2634" s="42"/>
      <c r="I2634" s="28"/>
      <c r="J2634" s="734"/>
      <c r="K2634" s="47"/>
      <c r="L2634" s="54"/>
      <c r="M2634" s="771"/>
      <c r="N2634" s="771"/>
      <c r="O2634" s="201"/>
      <c r="P2634" s="201"/>
      <c r="Q2634" s="201"/>
      <c r="R2634" s="201"/>
      <c r="S2634" s="201"/>
      <c r="T2634" s="201"/>
      <c r="U2634" s="201"/>
      <c r="V2634" s="201"/>
    </row>
    <row r="2635" spans="1:22" ht="21" x14ac:dyDescent="0.4">
      <c r="A2635" s="225"/>
      <c r="B2635" s="37"/>
      <c r="C2635" s="102"/>
      <c r="D2635" s="38"/>
      <c r="E2635" s="42"/>
      <c r="F2635" s="42"/>
      <c r="G2635" s="42"/>
      <c r="H2635" s="42"/>
      <c r="I2635" s="28"/>
      <c r="J2635" s="734"/>
      <c r="K2635" s="47"/>
      <c r="L2635" s="54"/>
      <c r="M2635" s="771"/>
      <c r="N2635" s="771"/>
      <c r="O2635" s="201"/>
      <c r="P2635" s="201"/>
      <c r="Q2635" s="201"/>
      <c r="R2635" s="201"/>
      <c r="S2635" s="201"/>
      <c r="T2635" s="201"/>
      <c r="U2635" s="201"/>
      <c r="V2635" s="201"/>
    </row>
    <row r="2636" spans="1:22" ht="21" x14ac:dyDescent="0.4">
      <c r="A2636" s="225"/>
      <c r="B2636" s="37"/>
      <c r="C2636" s="102"/>
      <c r="D2636" s="38"/>
      <c r="E2636" s="42"/>
      <c r="F2636" s="42"/>
      <c r="G2636" s="42"/>
      <c r="H2636" s="42"/>
      <c r="I2636" s="28"/>
      <c r="J2636" s="734"/>
      <c r="K2636" s="47"/>
      <c r="L2636" s="54"/>
      <c r="M2636" s="771"/>
      <c r="N2636" s="771"/>
      <c r="O2636" s="201"/>
      <c r="P2636" s="201"/>
      <c r="Q2636" s="201"/>
      <c r="R2636" s="201"/>
      <c r="S2636" s="201"/>
      <c r="T2636" s="201"/>
      <c r="U2636" s="201"/>
      <c r="V2636" s="201"/>
    </row>
    <row r="2637" spans="1:22" ht="21" x14ac:dyDescent="0.4">
      <c r="A2637" s="225"/>
      <c r="B2637" s="37"/>
      <c r="C2637" s="102"/>
      <c r="D2637" s="38"/>
      <c r="E2637" s="42"/>
      <c r="F2637" s="42"/>
      <c r="G2637" s="42"/>
      <c r="H2637" s="42"/>
      <c r="I2637" s="28"/>
      <c r="J2637" s="734"/>
      <c r="K2637" s="47"/>
      <c r="L2637" s="54"/>
      <c r="M2637" s="771"/>
      <c r="N2637" s="771"/>
      <c r="O2637" s="201"/>
      <c r="P2637" s="201"/>
      <c r="Q2637" s="201"/>
      <c r="R2637" s="201"/>
      <c r="S2637" s="201"/>
      <c r="T2637" s="201"/>
      <c r="U2637" s="201"/>
      <c r="V2637" s="201"/>
    </row>
    <row r="2638" spans="1:22" ht="21" x14ac:dyDescent="0.4">
      <c r="A2638" s="225"/>
      <c r="B2638" s="37"/>
      <c r="C2638" s="102"/>
      <c r="D2638" s="38"/>
      <c r="E2638" s="42"/>
      <c r="F2638" s="42"/>
      <c r="G2638" s="42"/>
      <c r="H2638" s="42"/>
      <c r="I2638" s="28"/>
      <c r="J2638" s="734"/>
      <c r="K2638" s="47"/>
      <c r="L2638" s="54"/>
      <c r="M2638" s="771"/>
      <c r="N2638" s="771"/>
      <c r="O2638" s="201"/>
      <c r="P2638" s="201"/>
      <c r="Q2638" s="201"/>
      <c r="R2638" s="201"/>
      <c r="S2638" s="201"/>
      <c r="T2638" s="201"/>
      <c r="U2638" s="201"/>
      <c r="V2638" s="201"/>
    </row>
    <row r="2639" spans="1:22" ht="21" x14ac:dyDescent="0.4">
      <c r="A2639" s="283"/>
      <c r="B2639" s="39"/>
      <c r="C2639" s="220"/>
      <c r="D2639" s="43"/>
      <c r="E2639" s="44"/>
      <c r="F2639" s="44"/>
      <c r="G2639" s="44"/>
      <c r="H2639" s="44"/>
      <c r="I2639" s="32"/>
      <c r="J2639" s="1025"/>
      <c r="K2639" s="162"/>
      <c r="L2639" s="58"/>
      <c r="M2639" s="771"/>
      <c r="N2639" s="771"/>
      <c r="O2639" s="201"/>
      <c r="P2639" s="201"/>
      <c r="Q2639" s="201"/>
      <c r="R2639" s="201"/>
      <c r="S2639" s="201"/>
      <c r="T2639" s="201"/>
      <c r="U2639" s="201"/>
      <c r="V2639" s="201"/>
    </row>
    <row r="2640" spans="1:22" ht="21" x14ac:dyDescent="0.4">
      <c r="A2640" s="822"/>
      <c r="B2640" s="97"/>
      <c r="C2640" s="96"/>
      <c r="D2640" s="823"/>
      <c r="E2640" s="824"/>
      <c r="F2640" s="906">
        <v>133</v>
      </c>
      <c r="G2640" s="824"/>
      <c r="H2640" s="826"/>
      <c r="I2640" s="827"/>
      <c r="J2640" s="828"/>
      <c r="K2640" s="823"/>
      <c r="L2640" s="97"/>
    </row>
    <row r="2641" spans="1:12" ht="21" x14ac:dyDescent="0.4">
      <c r="A2641" s="1334" t="s">
        <v>33</v>
      </c>
      <c r="B2641" s="1334"/>
      <c r="C2641" s="1334"/>
      <c r="D2641" s="1334"/>
      <c r="E2641" s="1334"/>
      <c r="F2641" s="1334"/>
      <c r="G2641" s="1334"/>
      <c r="H2641" s="1334"/>
      <c r="I2641" s="1334"/>
      <c r="J2641" s="1334"/>
      <c r="K2641" s="1334"/>
      <c r="L2641" s="1334"/>
    </row>
    <row r="2642" spans="1:12" ht="21" x14ac:dyDescent="0.4">
      <c r="A2642" s="1333" t="s">
        <v>34</v>
      </c>
      <c r="B2642" s="1333"/>
      <c r="C2642" s="1333"/>
      <c r="D2642" s="1333"/>
      <c r="E2642" s="1333"/>
      <c r="F2642" s="1333"/>
      <c r="G2642" s="1333"/>
      <c r="H2642" s="1333"/>
      <c r="I2642" s="1333"/>
      <c r="J2642" s="1333"/>
      <c r="K2642" s="1333"/>
      <c r="L2642" s="1333"/>
    </row>
    <row r="2643" spans="1:12" ht="21" x14ac:dyDescent="0.4">
      <c r="A2643" s="1333" t="s">
        <v>2</v>
      </c>
      <c r="B2643" s="1333"/>
      <c r="C2643" s="1333"/>
      <c r="D2643" s="1333"/>
      <c r="E2643" s="1333"/>
      <c r="F2643" s="1333"/>
      <c r="G2643" s="1333"/>
      <c r="H2643" s="1333"/>
      <c r="I2643" s="1333"/>
      <c r="J2643" s="1333"/>
      <c r="K2643" s="1333"/>
      <c r="L2643" s="1333"/>
    </row>
    <row r="2644" spans="1:12" ht="21" x14ac:dyDescent="0.4">
      <c r="A2644" s="1333" t="s">
        <v>3</v>
      </c>
      <c r="B2644" s="1333"/>
      <c r="C2644" s="1333"/>
      <c r="D2644" s="1333"/>
      <c r="E2644" s="1333"/>
      <c r="F2644" s="1333"/>
      <c r="G2644" s="1333"/>
      <c r="H2644" s="1333"/>
      <c r="I2644" s="1333"/>
      <c r="J2644" s="1333"/>
      <c r="K2644" s="1333"/>
      <c r="L2644" s="1333"/>
    </row>
    <row r="2645" spans="1:12" ht="21" x14ac:dyDescent="0.4">
      <c r="A2645" s="19" t="s">
        <v>35</v>
      </c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</row>
    <row r="2646" spans="1:12" ht="21" x14ac:dyDescent="0.4">
      <c r="A2646" s="19" t="s">
        <v>36</v>
      </c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</row>
    <row r="2647" spans="1:12" ht="21" x14ac:dyDescent="0.4">
      <c r="A2647" s="19"/>
      <c r="B2647" s="19" t="s">
        <v>37</v>
      </c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</row>
    <row r="2648" spans="1:12" ht="21" x14ac:dyDescent="0.4">
      <c r="A2648" s="19"/>
      <c r="B2648" s="19" t="s">
        <v>540</v>
      </c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</row>
    <row r="2649" spans="1:12" ht="18" x14ac:dyDescent="0.35">
      <c r="A2649" s="349" t="s">
        <v>38</v>
      </c>
      <c r="B2649" s="350" t="s">
        <v>7</v>
      </c>
      <c r="C2649" s="350" t="s">
        <v>39</v>
      </c>
      <c r="D2649" s="350" t="s">
        <v>57</v>
      </c>
      <c r="E2649" s="1331" t="s">
        <v>1244</v>
      </c>
      <c r="F2649" s="1332"/>
      <c r="G2649" s="1332"/>
      <c r="H2649" s="1332"/>
      <c r="I2649" s="351"/>
      <c r="J2649" s="352" t="s">
        <v>1245</v>
      </c>
      <c r="K2649" s="353" t="s">
        <v>1246</v>
      </c>
      <c r="L2649" s="350" t="s">
        <v>45</v>
      </c>
    </row>
    <row r="2650" spans="1:12" ht="18" x14ac:dyDescent="0.35">
      <c r="A2650" s="354"/>
      <c r="B2650" s="359"/>
      <c r="C2650" s="356"/>
      <c r="D2650" s="889" t="s">
        <v>1247</v>
      </c>
      <c r="E2650" s="356">
        <v>2561</v>
      </c>
      <c r="F2650" s="356">
        <v>2562</v>
      </c>
      <c r="G2650" s="358">
        <v>2563</v>
      </c>
      <c r="H2650" s="460">
        <v>2564</v>
      </c>
      <c r="I2650" s="460">
        <v>2565</v>
      </c>
      <c r="J2650" s="888" t="s">
        <v>1248</v>
      </c>
      <c r="K2650" s="356" t="s">
        <v>44</v>
      </c>
      <c r="L2650" s="359" t="s">
        <v>46</v>
      </c>
    </row>
    <row r="2651" spans="1:12" ht="18" x14ac:dyDescent="0.35">
      <c r="A2651" s="361"/>
      <c r="B2651" s="360"/>
      <c r="C2651" s="361"/>
      <c r="D2651" s="887"/>
      <c r="E2651" s="362" t="s">
        <v>14</v>
      </c>
      <c r="F2651" s="362" t="s">
        <v>14</v>
      </c>
      <c r="G2651" s="362" t="s">
        <v>14</v>
      </c>
      <c r="H2651" s="362" t="s">
        <v>14</v>
      </c>
      <c r="I2651" s="365" t="s">
        <v>14</v>
      </c>
      <c r="J2651" s="891"/>
      <c r="K2651" s="362"/>
      <c r="L2651" s="890"/>
    </row>
    <row r="2652" spans="1:12" ht="18" x14ac:dyDescent="0.35">
      <c r="A2652" s="112">
        <v>162</v>
      </c>
      <c r="B2652" s="106" t="s">
        <v>2945</v>
      </c>
      <c r="C2652" s="106" t="s">
        <v>2946</v>
      </c>
      <c r="D2652" s="106" t="s">
        <v>1024</v>
      </c>
      <c r="E2652" s="713">
        <v>1500000</v>
      </c>
      <c r="F2652" s="713">
        <v>1500000</v>
      </c>
      <c r="G2652" s="713">
        <v>1500000</v>
      </c>
      <c r="H2652" s="436">
        <v>1500000</v>
      </c>
      <c r="I2652" s="436">
        <v>1500000</v>
      </c>
      <c r="J2652" s="128" t="s">
        <v>1252</v>
      </c>
      <c r="K2652" s="106" t="s">
        <v>2267</v>
      </c>
      <c r="L2652" s="79" t="s">
        <v>94</v>
      </c>
    </row>
    <row r="2653" spans="1:12" ht="18" x14ac:dyDescent="0.35">
      <c r="A2653" s="27"/>
      <c r="B2653" s="49" t="s">
        <v>2947</v>
      </c>
      <c r="C2653" s="49" t="s">
        <v>2948</v>
      </c>
      <c r="D2653" s="49" t="s">
        <v>1017</v>
      </c>
      <c r="E2653" s="54" t="s">
        <v>118</v>
      </c>
      <c r="F2653" s="54" t="s">
        <v>118</v>
      </c>
      <c r="G2653" s="54" t="s">
        <v>118</v>
      </c>
      <c r="H2653" s="54" t="s">
        <v>118</v>
      </c>
      <c r="I2653" s="54" t="s">
        <v>118</v>
      </c>
      <c r="J2653" s="47" t="s">
        <v>3129</v>
      </c>
      <c r="K2653" s="49" t="s">
        <v>3576</v>
      </c>
      <c r="L2653" s="27"/>
    </row>
    <row r="2654" spans="1:12" ht="18" x14ac:dyDescent="0.35">
      <c r="A2654" s="27"/>
      <c r="B2654" s="49"/>
      <c r="C2654" s="49" t="s">
        <v>2949</v>
      </c>
      <c r="D2654" s="49"/>
      <c r="E2654" s="67"/>
      <c r="F2654" s="49"/>
      <c r="G2654" s="49"/>
      <c r="H2654" s="49"/>
      <c r="I2654" s="49"/>
      <c r="J2654" s="48" t="s">
        <v>1670</v>
      </c>
      <c r="K2654" s="49" t="s">
        <v>3577</v>
      </c>
      <c r="L2654" s="27"/>
    </row>
    <row r="2655" spans="1:12" ht="18" x14ac:dyDescent="0.35">
      <c r="A2655" s="27"/>
      <c r="B2655" s="49"/>
      <c r="C2655" s="49" t="s">
        <v>2950</v>
      </c>
      <c r="D2655" s="49"/>
      <c r="E2655" s="67"/>
      <c r="F2655" s="49"/>
      <c r="G2655" s="49"/>
      <c r="H2655" s="49"/>
      <c r="I2655" s="49"/>
      <c r="J2655" s="49"/>
      <c r="K2655" s="49"/>
      <c r="L2655" s="27"/>
    </row>
    <row r="2656" spans="1:12" ht="18" x14ac:dyDescent="0.35">
      <c r="A2656" s="27"/>
      <c r="B2656" s="49"/>
      <c r="C2656" s="49" t="s">
        <v>1017</v>
      </c>
      <c r="D2656" s="49"/>
      <c r="E2656" s="67"/>
      <c r="F2656" s="49"/>
      <c r="G2656" s="49"/>
      <c r="H2656" s="49"/>
      <c r="I2656" s="49"/>
      <c r="J2656" s="49"/>
      <c r="K2656" s="49"/>
      <c r="L2656" s="27"/>
    </row>
    <row r="2657" spans="1:12" ht="18" x14ac:dyDescent="0.35">
      <c r="A2657" s="27"/>
      <c r="B2657" s="49"/>
      <c r="C2657" s="49"/>
      <c r="D2657" s="49"/>
      <c r="E2657" s="67"/>
      <c r="F2657" s="49"/>
      <c r="G2657" s="49"/>
      <c r="H2657" s="49"/>
      <c r="I2657" s="49"/>
      <c r="J2657" s="49"/>
      <c r="K2657" s="49"/>
      <c r="L2657" s="27"/>
    </row>
    <row r="2658" spans="1:12" ht="18" x14ac:dyDescent="0.35">
      <c r="A2658" s="27"/>
      <c r="B2658" s="49"/>
      <c r="C2658" s="49"/>
      <c r="D2658" s="49"/>
      <c r="E2658" s="67"/>
      <c r="F2658" s="49"/>
      <c r="G2658" s="49"/>
      <c r="H2658" s="49"/>
      <c r="I2658" s="49"/>
      <c r="J2658" s="49"/>
      <c r="K2658" s="49"/>
      <c r="L2658" s="27"/>
    </row>
    <row r="2659" spans="1:12" ht="18" x14ac:dyDescent="0.35">
      <c r="A2659" s="27"/>
      <c r="B2659" s="49"/>
      <c r="C2659" s="49"/>
      <c r="D2659" s="49"/>
      <c r="E2659" s="67"/>
      <c r="F2659" s="49"/>
      <c r="G2659" s="49"/>
      <c r="H2659" s="49"/>
      <c r="I2659" s="49"/>
      <c r="J2659" s="49"/>
      <c r="K2659" s="49"/>
      <c r="L2659" s="27"/>
    </row>
    <row r="2660" spans="1:12" ht="18" x14ac:dyDescent="0.35">
      <c r="A2660" s="27"/>
      <c r="B2660" s="49"/>
      <c r="C2660" s="49"/>
      <c r="D2660" s="49"/>
      <c r="E2660" s="67"/>
      <c r="F2660" s="49"/>
      <c r="G2660" s="49"/>
      <c r="H2660" s="49"/>
      <c r="I2660" s="49"/>
      <c r="J2660" s="49"/>
      <c r="K2660" s="49"/>
      <c r="L2660" s="27"/>
    </row>
    <row r="2661" spans="1:12" ht="18" x14ac:dyDescent="0.35">
      <c r="A2661" s="27"/>
      <c r="B2661" s="49"/>
      <c r="C2661" s="49"/>
      <c r="D2661" s="49"/>
      <c r="E2661" s="67"/>
      <c r="F2661" s="49"/>
      <c r="G2661" s="49"/>
      <c r="H2661" s="49"/>
      <c r="I2661" s="49"/>
      <c r="J2661" s="49"/>
      <c r="K2661" s="49"/>
      <c r="L2661" s="27"/>
    </row>
    <row r="2662" spans="1:12" ht="18" x14ac:dyDescent="0.35">
      <c r="A2662" s="27"/>
      <c r="B2662" s="49"/>
      <c r="C2662" s="49"/>
      <c r="D2662" s="49"/>
      <c r="E2662" s="67"/>
      <c r="F2662" s="49"/>
      <c r="G2662" s="49"/>
      <c r="H2662" s="49"/>
      <c r="I2662" s="49"/>
      <c r="J2662" s="49"/>
      <c r="K2662" s="49"/>
      <c r="L2662" s="27"/>
    </row>
    <row r="2663" spans="1:12" ht="18" x14ac:dyDescent="0.35">
      <c r="A2663" s="27"/>
      <c r="B2663" s="49"/>
      <c r="C2663" s="49"/>
      <c r="D2663" s="49"/>
      <c r="E2663" s="67"/>
      <c r="F2663" s="49"/>
      <c r="G2663" s="49"/>
      <c r="H2663" s="49"/>
      <c r="I2663" s="49"/>
      <c r="J2663" s="49"/>
      <c r="K2663" s="49"/>
      <c r="L2663" s="27"/>
    </row>
    <row r="2664" spans="1:12" ht="18" x14ac:dyDescent="0.35">
      <c r="A2664" s="27"/>
      <c r="B2664" s="49"/>
      <c r="C2664" s="49"/>
      <c r="D2664" s="49"/>
      <c r="E2664" s="67"/>
      <c r="F2664" s="49"/>
      <c r="G2664" s="49"/>
      <c r="H2664" s="49"/>
      <c r="I2664" s="49"/>
      <c r="J2664" s="49"/>
      <c r="K2664" s="49"/>
      <c r="L2664" s="27"/>
    </row>
    <row r="2665" spans="1:12" ht="18" x14ac:dyDescent="0.35">
      <c r="A2665" s="27"/>
      <c r="B2665" s="49"/>
      <c r="C2665" s="49"/>
      <c r="D2665" s="49"/>
      <c r="E2665" s="67"/>
      <c r="F2665" s="49"/>
      <c r="G2665" s="49"/>
      <c r="H2665" s="49"/>
      <c r="I2665" s="49"/>
      <c r="J2665" s="49"/>
      <c r="K2665" s="49"/>
      <c r="L2665" s="27"/>
    </row>
    <row r="2666" spans="1:12" ht="18.600000000000001" thickBot="1" x14ac:dyDescent="0.4">
      <c r="A2666" s="27"/>
      <c r="B2666" s="49"/>
      <c r="C2666" s="49"/>
      <c r="D2666" s="49"/>
      <c r="E2666" s="67"/>
      <c r="F2666" s="49"/>
      <c r="G2666" s="49"/>
      <c r="H2666" s="49"/>
      <c r="I2666" s="49"/>
      <c r="J2666" s="49"/>
      <c r="K2666" s="49"/>
      <c r="L2666" s="50"/>
    </row>
    <row r="2667" spans="1:12" ht="18.600000000000001" thickBot="1" x14ac:dyDescent="0.4">
      <c r="A2667" s="811" t="s">
        <v>17</v>
      </c>
      <c r="B2667" s="829" t="s">
        <v>4227</v>
      </c>
      <c r="C2667" s="829"/>
      <c r="D2667" s="829"/>
      <c r="E2667" s="946">
        <f>E2652+E2612+E2609+E2602+E2599+E2541+E2520+E2488+E2489+E2483+E2455+E2438+E2397+E2375+E2372+E2368+E2346+E2343+E2339+E2314+E2310+E2293+E2260+E2256+E2252+E2208+E2205+E2198+E2113+E2110+E2055+E2052+E1998+E1936+E1933+E1914+E1911+E1908+E1904+E1889+E1878+E1851+E1846+E1820+E1817+E1798+E1794+E1791+E1788+E1765+E1762+E1706+E1703+E1678+E1652+E1648+E1645+E1630+E1627+E1624+E1620+E1595+E1587+E1536+E1533+E1505+E1455+E1452+E1418+E1413</f>
        <v>83735000</v>
      </c>
      <c r="F2667" s="814">
        <f>F2652+F2605++F2584+F2581+F2577+F2574+F2552+F2548+F2545+F2526+F2523+F2495+F2491+F2455+F2405+F2401+F2281+F2263+F2120+F2116+F2107+F2078+F2062+F2049+F1962+F1944+F1940+F1933+F1889+F1875+F1856+F1824+F1740+F1737+F1732+F1716+F1709+F1616+F1599+F1591+F1542+F1539+F1509+F1500+F1471+F1447+F1442+F1423+F1413</f>
        <v>25888500</v>
      </c>
      <c r="G2667" s="814">
        <f>G2652+G2627+G2612+G2605+G2602+G2570+G2526+G2523+G2520+G2512+G2491+G2455+G2438+G2430+G2426+G2409+G2405+G2401+G2397+G2382+G2381+G2380+G2378+G2377+G2314+G2310+G2285+G2281+G2260+G2256+G2252+G2201+G2198+G2176+G2147+G2140+G2136+G2033+G2029+G1991+G1973+G1969+G1965+G1936+G1933+G1914+G1911+G1908+G1904+G1889+G1885+G1882+G1878+G1875+G1856+G1846+G1801+G1773+G1769+G1743+G1732+G1709+G1706+G1703+G1659+G1648+G1645+G1627+G1624+G1620+G1595+G1591+G1587+G1561+G1558+G1529+G1513+G1423+G1418+G1413</f>
        <v>99445000</v>
      </c>
      <c r="H2667" s="947">
        <f>H2652+H2609++H2577+H2570+H2552+H2548+H2516+H2459+H2455+H2434+H2405+H2372+H2368+H2353+H2350+H2293+H2289+H2285+H2263+H2223+H2208+H2205+H2194+H2172+H2168+H2165+H2147+H2143+H2120+H2116+H2113+H2110+H2062+H2058+H2055+H2049+H2025+H2020+H2002+H1998+H1995+H1940+H1933+H1885+H1878+H1875+H1856+H1851+H1846+H1769+H1765+H1762+H1740+H1732+H1716+H1678+H1674+H1659+H1655+H1652+H1630+H1616+H1599+H1542+H1539+H1533+H1529+H1505+H1475+H1455+H1452+H1442</f>
        <v>59490500</v>
      </c>
      <c r="I2667" s="830">
        <f>I2652+I2599+I2581+I2545+I1769+I1536+I1471</f>
        <v>3000000</v>
      </c>
      <c r="J2667" s="829"/>
      <c r="K2667" s="829"/>
      <c r="L2667" s="1042"/>
    </row>
    <row r="2668" spans="1:12" ht="21" x14ac:dyDescent="0.4">
      <c r="F2668" s="906">
        <v>134</v>
      </c>
    </row>
  </sheetData>
  <mergeCells count="468">
    <mergeCell ref="A1432:L1432"/>
    <mergeCell ref="A1316:L1316"/>
    <mergeCell ref="A1433:L1433"/>
    <mergeCell ref="A1374:L1374"/>
    <mergeCell ref="A1402:L1402"/>
    <mergeCell ref="A1403:L1403"/>
    <mergeCell ref="A1404:L1404"/>
    <mergeCell ref="A1405:L1405"/>
    <mergeCell ref="A1342:L1342"/>
    <mergeCell ref="A1343:L1343"/>
    <mergeCell ref="A1344:L1344"/>
    <mergeCell ref="A1345:L1345"/>
    <mergeCell ref="A1431:L1431"/>
    <mergeCell ref="E1379:H1379"/>
    <mergeCell ref="E1410:H1410"/>
    <mergeCell ref="A1373:L1373"/>
    <mergeCell ref="A1285:L1285"/>
    <mergeCell ref="A1286:L1286"/>
    <mergeCell ref="A1314:L1314"/>
    <mergeCell ref="A1315:L1315"/>
    <mergeCell ref="A1371:L1371"/>
    <mergeCell ref="A1372:L1372"/>
    <mergeCell ref="A1317:L1317"/>
    <mergeCell ref="E1293:H1293"/>
    <mergeCell ref="E1322:H1322"/>
    <mergeCell ref="E1350:H1350"/>
    <mergeCell ref="A968:L968"/>
    <mergeCell ref="A969:L969"/>
    <mergeCell ref="A1143:L1143"/>
    <mergeCell ref="A1169:L1169"/>
    <mergeCell ref="A1170:L1170"/>
    <mergeCell ref="A1171:L1171"/>
    <mergeCell ref="A1172:L1172"/>
    <mergeCell ref="E1148:H1148"/>
    <mergeCell ref="A1054:L1054"/>
    <mergeCell ref="A1055:L1055"/>
    <mergeCell ref="A1056:L1056"/>
    <mergeCell ref="A995:L995"/>
    <mergeCell ref="A996:L996"/>
    <mergeCell ref="A997:L997"/>
    <mergeCell ref="A998:L998"/>
    <mergeCell ref="E1003:H1003"/>
    <mergeCell ref="A1024:L1024"/>
    <mergeCell ref="A1025:L1025"/>
    <mergeCell ref="A1026:L1026"/>
    <mergeCell ref="E1032:H1032"/>
    <mergeCell ref="E1061:H1061"/>
    <mergeCell ref="E1090:H1090"/>
    <mergeCell ref="E1119:H1119"/>
    <mergeCell ref="A1027:L1027"/>
    <mergeCell ref="A851:L851"/>
    <mergeCell ref="A852:L852"/>
    <mergeCell ref="A824:L824"/>
    <mergeCell ref="E713:H713"/>
    <mergeCell ref="E742:H742"/>
    <mergeCell ref="E771:H771"/>
    <mergeCell ref="E800:H800"/>
    <mergeCell ref="E829:H829"/>
    <mergeCell ref="A966:L966"/>
    <mergeCell ref="E858:H858"/>
    <mergeCell ref="E887:H887"/>
    <mergeCell ref="E916:H916"/>
    <mergeCell ref="E945:H945"/>
    <mergeCell ref="A853:L853"/>
    <mergeCell ref="A879:L879"/>
    <mergeCell ref="A880:L880"/>
    <mergeCell ref="A881:L881"/>
    <mergeCell ref="A882:L882"/>
    <mergeCell ref="A911:L911"/>
    <mergeCell ref="A937:L937"/>
    <mergeCell ref="A938:L938"/>
    <mergeCell ref="A939:L939"/>
    <mergeCell ref="A940:L940"/>
    <mergeCell ref="A766:L766"/>
    <mergeCell ref="A792:L792"/>
    <mergeCell ref="A793:L793"/>
    <mergeCell ref="A794:L794"/>
    <mergeCell ref="A850:L850"/>
    <mergeCell ref="A228:L228"/>
    <mergeCell ref="A504:L504"/>
    <mergeCell ref="E452:H452"/>
    <mergeCell ref="E481:H481"/>
    <mergeCell ref="E509:H509"/>
    <mergeCell ref="A823:L823"/>
    <mergeCell ref="E626:H626"/>
    <mergeCell ref="E655:H655"/>
    <mergeCell ref="E684:H684"/>
    <mergeCell ref="A676:L676"/>
    <mergeCell ref="A677:L677"/>
    <mergeCell ref="A678:L678"/>
    <mergeCell ref="A679:L679"/>
    <mergeCell ref="A619:L619"/>
    <mergeCell ref="A620:L620"/>
    <mergeCell ref="E369:H369"/>
    <mergeCell ref="E539:H539"/>
    <mergeCell ref="A444:L444"/>
    <mergeCell ref="A445:L445"/>
    <mergeCell ref="A446:L446"/>
    <mergeCell ref="E152:H152"/>
    <mergeCell ref="A416:L416"/>
    <mergeCell ref="A417:L417"/>
    <mergeCell ref="A418:L418"/>
    <mergeCell ref="E423:H423"/>
    <mergeCell ref="A334:L334"/>
    <mergeCell ref="A335:L335"/>
    <mergeCell ref="A336:L336"/>
    <mergeCell ref="A337:L337"/>
    <mergeCell ref="A198:L198"/>
    <mergeCell ref="A199:L199"/>
    <mergeCell ref="A200:L200"/>
    <mergeCell ref="A201:L201"/>
    <mergeCell ref="A252:L252"/>
    <mergeCell ref="A253:L253"/>
    <mergeCell ref="A254:L254"/>
    <mergeCell ref="A255:L255"/>
    <mergeCell ref="A307:L307"/>
    <mergeCell ref="A308:L308"/>
    <mergeCell ref="A309:L309"/>
    <mergeCell ref="A310:L310"/>
    <mergeCell ref="A281:L281"/>
    <mergeCell ref="A282:L282"/>
    <mergeCell ref="E179:H179"/>
    <mergeCell ref="A171:L171"/>
    <mergeCell ref="A172:L172"/>
    <mergeCell ref="A173:L173"/>
    <mergeCell ref="A174:L174"/>
    <mergeCell ref="A388:L388"/>
    <mergeCell ref="A389:L389"/>
    <mergeCell ref="A390:L390"/>
    <mergeCell ref="A391:L391"/>
    <mergeCell ref="E396:H396"/>
    <mergeCell ref="A225:L225"/>
    <mergeCell ref="A361:L361"/>
    <mergeCell ref="A362:L362"/>
    <mergeCell ref="A363:L363"/>
    <mergeCell ref="A364:L364"/>
    <mergeCell ref="A280:L280"/>
    <mergeCell ref="A227:L227"/>
    <mergeCell ref="A283:L283"/>
    <mergeCell ref="A226:L226"/>
    <mergeCell ref="E206:H206"/>
    <mergeCell ref="E233:H233"/>
    <mergeCell ref="E260:H260"/>
    <mergeCell ref="E288:H288"/>
    <mergeCell ref="E315:H315"/>
    <mergeCell ref="E342:H342"/>
    <mergeCell ref="A3:L3"/>
    <mergeCell ref="A4:L4"/>
    <mergeCell ref="A30:L30"/>
    <mergeCell ref="A31:L31"/>
    <mergeCell ref="E9:H9"/>
    <mergeCell ref="A32:L32"/>
    <mergeCell ref="A33:L33"/>
    <mergeCell ref="A59:L59"/>
    <mergeCell ref="A60:L60"/>
    <mergeCell ref="E38:H38"/>
    <mergeCell ref="A61:L61"/>
    <mergeCell ref="A62:L62"/>
    <mergeCell ref="A88:L88"/>
    <mergeCell ref="A145:L145"/>
    <mergeCell ref="A144:L144"/>
    <mergeCell ref="E67:H67"/>
    <mergeCell ref="E96:H96"/>
    <mergeCell ref="E125:H125"/>
    <mergeCell ref="A146:L146"/>
    <mergeCell ref="A89:L89"/>
    <mergeCell ref="A90:L90"/>
    <mergeCell ref="A91:L91"/>
    <mergeCell ref="A117:L117"/>
    <mergeCell ref="A118:L118"/>
    <mergeCell ref="A119:L119"/>
    <mergeCell ref="A120:L120"/>
    <mergeCell ref="A147:L147"/>
    <mergeCell ref="E1555:H1555"/>
    <mergeCell ref="A1547:L1547"/>
    <mergeCell ref="A1548:L1548"/>
    <mergeCell ref="A1549:L1549"/>
    <mergeCell ref="A1550:L1550"/>
    <mergeCell ref="E974:H974"/>
    <mergeCell ref="A705:L705"/>
    <mergeCell ref="A706:L706"/>
    <mergeCell ref="A707:L707"/>
    <mergeCell ref="A708:L708"/>
    <mergeCell ref="A908:L908"/>
    <mergeCell ref="A909:L909"/>
    <mergeCell ref="A910:L910"/>
    <mergeCell ref="A737:L737"/>
    <mergeCell ref="A734:L734"/>
    <mergeCell ref="A735:L735"/>
    <mergeCell ref="A736:L736"/>
    <mergeCell ref="A763:L763"/>
    <mergeCell ref="A764:L764"/>
    <mergeCell ref="A765:L765"/>
    <mergeCell ref="A795:L795"/>
    <mergeCell ref="A821:L821"/>
    <mergeCell ref="A822:L822"/>
    <mergeCell ref="E1843:H1843"/>
    <mergeCell ref="A2096:L2096"/>
    <mergeCell ref="A1981:L1981"/>
    <mergeCell ref="A1982:L1982"/>
    <mergeCell ref="A1983:L1983"/>
    <mergeCell ref="A1576:L1576"/>
    <mergeCell ref="A1577:L1577"/>
    <mergeCell ref="A1578:L1578"/>
    <mergeCell ref="A1579:L1579"/>
    <mergeCell ref="A1893:L1893"/>
    <mergeCell ref="A1894:L1894"/>
    <mergeCell ref="A1895:L1895"/>
    <mergeCell ref="A1896:L1896"/>
    <mergeCell ref="A1922:L1922"/>
    <mergeCell ref="A1864:L1864"/>
    <mergeCell ref="A1865:L1865"/>
    <mergeCell ref="A1866:L1866"/>
    <mergeCell ref="A1867:L1867"/>
    <mergeCell ref="E1872:H1872"/>
    <mergeCell ref="A1692:L1692"/>
    <mergeCell ref="A1693:L1693"/>
    <mergeCell ref="A1694:L1694"/>
    <mergeCell ref="A1695:L1695"/>
    <mergeCell ref="A1835:L1835"/>
    <mergeCell ref="M2611:M2614"/>
    <mergeCell ref="N2611:N2614"/>
    <mergeCell ref="O2611:S2611"/>
    <mergeCell ref="A2299:L2299"/>
    <mergeCell ref="A2300:L2300"/>
    <mergeCell ref="A2301:L2301"/>
    <mergeCell ref="A2302:L2302"/>
    <mergeCell ref="A2415:L2415"/>
    <mergeCell ref="A2357:L2357"/>
    <mergeCell ref="A2559:L2559"/>
    <mergeCell ref="A2560:L2560"/>
    <mergeCell ref="A2561:L2561"/>
    <mergeCell ref="A2562:L2562"/>
    <mergeCell ref="A2501:L2501"/>
    <mergeCell ref="A2502:L2502"/>
    <mergeCell ref="A2329:L2329"/>
    <mergeCell ref="A2330:L2330"/>
    <mergeCell ref="A2331:L2331"/>
    <mergeCell ref="E2538:H2538"/>
    <mergeCell ref="E2567:H2567"/>
    <mergeCell ref="E2596:H2596"/>
    <mergeCell ref="A2328:L2328"/>
    <mergeCell ref="A2360:L2360"/>
    <mergeCell ref="A2444:L2444"/>
    <mergeCell ref="A1836:L1836"/>
    <mergeCell ref="A1837:L1837"/>
    <mergeCell ref="A1838:L1838"/>
    <mergeCell ref="A1777:L1777"/>
    <mergeCell ref="A1778:L1778"/>
    <mergeCell ref="A1779:L1779"/>
    <mergeCell ref="A1780:L1780"/>
    <mergeCell ref="A1721:L1721"/>
    <mergeCell ref="A1722:L1722"/>
    <mergeCell ref="A1723:L1723"/>
    <mergeCell ref="A1724:L1724"/>
    <mergeCell ref="A1751:L1751"/>
    <mergeCell ref="A1806:L1806"/>
    <mergeCell ref="A1807:L1807"/>
    <mergeCell ref="A1808:L1808"/>
    <mergeCell ref="A1809:L1809"/>
    <mergeCell ref="A1923:L1923"/>
    <mergeCell ref="A1924:L1924"/>
    <mergeCell ref="A1925:L1925"/>
    <mergeCell ref="A2184:L2184"/>
    <mergeCell ref="A2185:L2185"/>
    <mergeCell ref="A2097:L2097"/>
    <mergeCell ref="A2098:L2098"/>
    <mergeCell ref="A2099:L2099"/>
    <mergeCell ref="A2069:L2069"/>
    <mergeCell ref="A2070:L2070"/>
    <mergeCell ref="A2213:L2213"/>
    <mergeCell ref="A2214:L2214"/>
    <mergeCell ref="A2215:L2215"/>
    <mergeCell ref="A2241:L2241"/>
    <mergeCell ref="A2242:L2242"/>
    <mergeCell ref="A2243:L2243"/>
    <mergeCell ref="A1951:L1951"/>
    <mergeCell ref="A1952:L1952"/>
    <mergeCell ref="A1953:L1953"/>
    <mergeCell ref="A1954:L1954"/>
    <mergeCell ref="A2186:L2186"/>
    <mergeCell ref="A2183:L2183"/>
    <mergeCell ref="E2162:H2162"/>
    <mergeCell ref="E2191:H2191"/>
    <mergeCell ref="A2154:L2154"/>
    <mergeCell ref="A2155:L2155"/>
    <mergeCell ref="A2156:L2156"/>
    <mergeCell ref="A2157:L2157"/>
    <mergeCell ref="A2212:L2212"/>
    <mergeCell ref="A2418:L2418"/>
    <mergeCell ref="A2386:L2386"/>
    <mergeCell ref="A2387:L2387"/>
    <mergeCell ref="A2388:L2388"/>
    <mergeCell ref="A2389:L2389"/>
    <mergeCell ref="A2271:L2271"/>
    <mergeCell ref="A2272:L2272"/>
    <mergeCell ref="A2273:L2273"/>
    <mergeCell ref="A2358:L2358"/>
    <mergeCell ref="A2416:L2416"/>
    <mergeCell ref="A2417:L2417"/>
    <mergeCell ref="A475:L475"/>
    <mergeCell ref="A476:L476"/>
    <mergeCell ref="A501:L501"/>
    <mergeCell ref="A502:L502"/>
    <mergeCell ref="A503:L503"/>
    <mergeCell ref="A1:L1"/>
    <mergeCell ref="A2:L2"/>
    <mergeCell ref="A2641:L2641"/>
    <mergeCell ref="A2642:L2642"/>
    <mergeCell ref="A2530:L2530"/>
    <mergeCell ref="A2531:L2531"/>
    <mergeCell ref="A2532:L2532"/>
    <mergeCell ref="A2533:L2533"/>
    <mergeCell ref="A2445:L2445"/>
    <mergeCell ref="A2446:L2446"/>
    <mergeCell ref="A2447:L2447"/>
    <mergeCell ref="A2472:L2472"/>
    <mergeCell ref="A2473:L2473"/>
    <mergeCell ref="A2474:L2474"/>
    <mergeCell ref="A2475:L2475"/>
    <mergeCell ref="A2504:L2504"/>
    <mergeCell ref="A2503:L2503"/>
    <mergeCell ref="E2480:H2480"/>
    <mergeCell ref="E2509:H2509"/>
    <mergeCell ref="A415:L415"/>
    <mergeCell ref="A650:L650"/>
    <mergeCell ref="A621:L621"/>
    <mergeCell ref="A647:L647"/>
    <mergeCell ref="A560:L560"/>
    <mergeCell ref="A561:L561"/>
    <mergeCell ref="A562:L562"/>
    <mergeCell ref="A563:L563"/>
    <mergeCell ref="A589:L589"/>
    <mergeCell ref="A590:L590"/>
    <mergeCell ref="A591:L591"/>
    <mergeCell ref="A592:L592"/>
    <mergeCell ref="A618:L618"/>
    <mergeCell ref="E568:H568"/>
    <mergeCell ref="E597:H597"/>
    <mergeCell ref="A648:L648"/>
    <mergeCell ref="A649:L649"/>
    <mergeCell ref="A531:L531"/>
    <mergeCell ref="A532:L532"/>
    <mergeCell ref="A533:L533"/>
    <mergeCell ref="A534:L534"/>
    <mergeCell ref="A447:L447"/>
    <mergeCell ref="A473:L473"/>
    <mergeCell ref="A474:L474"/>
    <mergeCell ref="A1082:L1082"/>
    <mergeCell ref="A1083:L1083"/>
    <mergeCell ref="A1084:L1084"/>
    <mergeCell ref="A1053:L1053"/>
    <mergeCell ref="A967:L967"/>
    <mergeCell ref="E1177:H1177"/>
    <mergeCell ref="E1205:H1205"/>
    <mergeCell ref="E1234:H1234"/>
    <mergeCell ref="E1263:H1263"/>
    <mergeCell ref="A1198:L1198"/>
    <mergeCell ref="A1085:L1085"/>
    <mergeCell ref="A1140:L1140"/>
    <mergeCell ref="A1141:L1141"/>
    <mergeCell ref="A1142:L1142"/>
    <mergeCell ref="A1111:L1111"/>
    <mergeCell ref="A1112:L1112"/>
    <mergeCell ref="A1113:L1113"/>
    <mergeCell ref="A1114:L1114"/>
    <mergeCell ref="A1226:L1226"/>
    <mergeCell ref="A1227:L1227"/>
    <mergeCell ref="A1228:L1228"/>
    <mergeCell ref="A1229:L1229"/>
    <mergeCell ref="A1255:L1255"/>
    <mergeCell ref="A1197:L1197"/>
    <mergeCell ref="A1200:L1200"/>
    <mergeCell ref="A1256:L1256"/>
    <mergeCell ref="A1257:L1257"/>
    <mergeCell ref="A1258:L1258"/>
    <mergeCell ref="A1199:L1199"/>
    <mergeCell ref="E1439:H1439"/>
    <mergeCell ref="E1468:H1468"/>
    <mergeCell ref="E1497:H1497"/>
    <mergeCell ref="E1526:H1526"/>
    <mergeCell ref="A1518:L1518"/>
    <mergeCell ref="A1519:L1519"/>
    <mergeCell ref="A1520:L1520"/>
    <mergeCell ref="A1521:L1521"/>
    <mergeCell ref="A1489:L1489"/>
    <mergeCell ref="A1490:L1490"/>
    <mergeCell ref="A1491:L1491"/>
    <mergeCell ref="A1492:L1492"/>
    <mergeCell ref="A1460:L1460"/>
    <mergeCell ref="A1461:L1461"/>
    <mergeCell ref="A1462:L1462"/>
    <mergeCell ref="A1463:L1463"/>
    <mergeCell ref="A1287:L1287"/>
    <mergeCell ref="A1288:L1288"/>
    <mergeCell ref="A1434:L1434"/>
    <mergeCell ref="E1584:H1584"/>
    <mergeCell ref="E1613:H1613"/>
    <mergeCell ref="E1642:H1642"/>
    <mergeCell ref="E1671:H1671"/>
    <mergeCell ref="E1700:H1700"/>
    <mergeCell ref="E1729:H1729"/>
    <mergeCell ref="E1759:H1759"/>
    <mergeCell ref="E1785:H1785"/>
    <mergeCell ref="E1814:H1814"/>
    <mergeCell ref="A1752:L1752"/>
    <mergeCell ref="A1753:L1753"/>
    <mergeCell ref="A1754:L1754"/>
    <mergeCell ref="A1605:L1605"/>
    <mergeCell ref="A1606:L1606"/>
    <mergeCell ref="A1607:L1607"/>
    <mergeCell ref="A1608:L1608"/>
    <mergeCell ref="A1634:L1634"/>
    <mergeCell ref="A1635:L1635"/>
    <mergeCell ref="A1636:L1636"/>
    <mergeCell ref="A1637:L1637"/>
    <mergeCell ref="A1663:L1663"/>
    <mergeCell ref="A1664:L1664"/>
    <mergeCell ref="A1665:L1665"/>
    <mergeCell ref="A1666:L1666"/>
    <mergeCell ref="E1901:H1901"/>
    <mergeCell ref="E1930:H1930"/>
    <mergeCell ref="E1959:H1959"/>
    <mergeCell ref="E1988:H1988"/>
    <mergeCell ref="E2017:H2017"/>
    <mergeCell ref="E2046:H2046"/>
    <mergeCell ref="E2075:H2075"/>
    <mergeCell ref="E2104:H2104"/>
    <mergeCell ref="E2133:H2133"/>
    <mergeCell ref="A2125:L2125"/>
    <mergeCell ref="A2126:L2126"/>
    <mergeCell ref="A2127:L2127"/>
    <mergeCell ref="A2128:L2128"/>
    <mergeCell ref="A2067:L2067"/>
    <mergeCell ref="A2068:L2068"/>
    <mergeCell ref="A2038:L2038"/>
    <mergeCell ref="A2039:L2039"/>
    <mergeCell ref="A2040:L2040"/>
    <mergeCell ref="A2041:L2041"/>
    <mergeCell ref="A2009:L2009"/>
    <mergeCell ref="A2010:L2010"/>
    <mergeCell ref="A2011:L2011"/>
    <mergeCell ref="A2012:L2012"/>
    <mergeCell ref="A1980:L1980"/>
    <mergeCell ref="E2624:H2624"/>
    <mergeCell ref="E2649:H2649"/>
    <mergeCell ref="E2220:H2220"/>
    <mergeCell ref="E2249:H2249"/>
    <mergeCell ref="E2278:H2278"/>
    <mergeCell ref="E2307:H2307"/>
    <mergeCell ref="E2336:H2336"/>
    <mergeCell ref="E2365:H2365"/>
    <mergeCell ref="E2394:H2394"/>
    <mergeCell ref="E2423:H2423"/>
    <mergeCell ref="E2452:H2452"/>
    <mergeCell ref="A2643:L2643"/>
    <mergeCell ref="A2644:L2644"/>
    <mergeCell ref="A2588:L2588"/>
    <mergeCell ref="A2589:L2589"/>
    <mergeCell ref="A2590:L2590"/>
    <mergeCell ref="A2591:L2591"/>
    <mergeCell ref="A2616:L2616"/>
    <mergeCell ref="A2617:L2617"/>
    <mergeCell ref="A2618:L2618"/>
    <mergeCell ref="A2619:L2619"/>
    <mergeCell ref="A2244:L2244"/>
    <mergeCell ref="A2270:L2270"/>
    <mergeCell ref="A2359:L2359"/>
  </mergeCells>
  <pageMargins left="0.19685039370078741" right="0.19685039370078741" top="7.874015748031496E-2" bottom="3.937007874015748E-2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L89"/>
  <sheetViews>
    <sheetView view="pageBreakPreview" zoomScaleSheetLayoutView="100" workbookViewId="0">
      <selection activeCell="O96" sqref="O96"/>
    </sheetView>
  </sheetViews>
  <sheetFormatPr defaultRowHeight="13.8" x14ac:dyDescent="0.25"/>
  <cols>
    <col min="1" max="1" width="2.69921875" customWidth="1"/>
    <col min="2" max="2" width="20.19921875" customWidth="1"/>
    <col min="3" max="3" width="16.59765625" customWidth="1"/>
    <col min="4" max="4" width="12.59765625" customWidth="1"/>
    <col min="5" max="5" width="8.19921875" customWidth="1"/>
    <col min="6" max="6" width="7.3984375" customWidth="1"/>
    <col min="7" max="8" width="7.8984375" customWidth="1"/>
    <col min="9" max="9" width="7.5" customWidth="1"/>
    <col min="10" max="10" width="8.19921875" customWidth="1"/>
    <col min="11" max="11" width="15.59765625" customWidth="1"/>
    <col min="12" max="12" width="10.5" customWidth="1"/>
  </cols>
  <sheetData>
    <row r="1" spans="1:12" ht="21" x14ac:dyDescent="0.4">
      <c r="A1" s="1334" t="s">
        <v>33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</row>
    <row r="2" spans="1:12" ht="21" x14ac:dyDescent="0.4">
      <c r="A2" s="1333" t="s">
        <v>34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</row>
    <row r="3" spans="1:12" ht="21" x14ac:dyDescent="0.4">
      <c r="A3" s="1333" t="s">
        <v>2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</row>
    <row r="4" spans="1:12" ht="21" x14ac:dyDescent="0.4">
      <c r="A4" s="1333" t="s">
        <v>3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</row>
    <row r="5" spans="1:12" ht="21" x14ac:dyDescent="0.4">
      <c r="A5" s="1341" t="s">
        <v>1006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1"/>
      <c r="L5" s="381"/>
    </row>
    <row r="6" spans="1:12" ht="21" x14ac:dyDescent="0.4">
      <c r="A6" s="1341" t="s">
        <v>2034</v>
      </c>
      <c r="B6" s="1341"/>
      <c r="C6" s="1341"/>
      <c r="D6" s="1341"/>
      <c r="E6" s="1341"/>
      <c r="F6" s="1341"/>
      <c r="G6" s="1341"/>
      <c r="H6" s="1341"/>
      <c r="I6" s="1341"/>
      <c r="J6" s="1341"/>
      <c r="K6" s="1341"/>
      <c r="L6" s="381"/>
    </row>
    <row r="7" spans="1:12" ht="21" x14ac:dyDescent="0.4">
      <c r="A7" s="879" t="s">
        <v>1988</v>
      </c>
      <c r="B7" s="885"/>
      <c r="C7" s="885"/>
      <c r="D7" s="885"/>
      <c r="E7" s="885"/>
      <c r="F7" s="540"/>
      <c r="G7" s="540"/>
      <c r="H7" s="540"/>
      <c r="I7" s="540"/>
      <c r="J7" s="540"/>
      <c r="K7" s="541"/>
      <c r="L7" s="381"/>
    </row>
    <row r="8" spans="1:12" ht="21" x14ac:dyDescent="0.4">
      <c r="A8" s="19" t="s">
        <v>1243</v>
      </c>
      <c r="B8" s="19" t="s">
        <v>2035</v>
      </c>
      <c r="C8" s="19"/>
      <c r="D8" s="19"/>
      <c r="E8" s="885"/>
      <c r="F8" s="540"/>
      <c r="G8" s="540"/>
      <c r="H8" s="540"/>
      <c r="I8" s="540"/>
      <c r="J8" s="540"/>
      <c r="K8" s="541"/>
      <c r="L8" s="381"/>
    </row>
    <row r="9" spans="1:12" ht="18" x14ac:dyDescent="0.35">
      <c r="A9" s="349" t="s">
        <v>38</v>
      </c>
      <c r="B9" s="350" t="s">
        <v>7</v>
      </c>
      <c r="C9" s="350" t="s">
        <v>39</v>
      </c>
      <c r="D9" s="350" t="s">
        <v>57</v>
      </c>
      <c r="E9" s="1331" t="s">
        <v>1244</v>
      </c>
      <c r="F9" s="1332"/>
      <c r="G9" s="1332"/>
      <c r="H9" s="1332"/>
      <c r="I9" s="351"/>
      <c r="J9" s="352" t="s">
        <v>1245</v>
      </c>
      <c r="K9" s="353" t="s">
        <v>1246</v>
      </c>
      <c r="L9" s="350" t="s">
        <v>45</v>
      </c>
    </row>
    <row r="10" spans="1:12" ht="18" x14ac:dyDescent="0.35">
      <c r="A10" s="354"/>
      <c r="B10" s="359"/>
      <c r="C10" s="356"/>
      <c r="D10" s="889" t="s">
        <v>1247</v>
      </c>
      <c r="E10" s="356">
        <v>2561</v>
      </c>
      <c r="F10" s="356">
        <v>2562</v>
      </c>
      <c r="G10" s="358">
        <v>2563</v>
      </c>
      <c r="H10" s="460">
        <v>2564</v>
      </c>
      <c r="I10" s="460">
        <v>2565</v>
      </c>
      <c r="J10" s="888" t="s">
        <v>1248</v>
      </c>
      <c r="K10" s="356" t="s">
        <v>44</v>
      </c>
      <c r="L10" s="359" t="s">
        <v>46</v>
      </c>
    </row>
    <row r="11" spans="1:12" ht="18" x14ac:dyDescent="0.35">
      <c r="A11" s="361"/>
      <c r="B11" s="360"/>
      <c r="C11" s="361"/>
      <c r="D11" s="887"/>
      <c r="E11" s="362" t="s">
        <v>14</v>
      </c>
      <c r="F11" s="362" t="s">
        <v>14</v>
      </c>
      <c r="G11" s="362" t="s">
        <v>14</v>
      </c>
      <c r="H11" s="362" t="s">
        <v>14</v>
      </c>
      <c r="I11" s="365" t="s">
        <v>14</v>
      </c>
      <c r="J11" s="891"/>
      <c r="K11" s="362"/>
      <c r="L11" s="890"/>
    </row>
    <row r="12" spans="1:12" ht="18" x14ac:dyDescent="0.35">
      <c r="A12" s="54">
        <v>1</v>
      </c>
      <c r="B12" s="38" t="s">
        <v>1008</v>
      </c>
      <c r="C12" s="48" t="s">
        <v>1009</v>
      </c>
      <c r="D12" s="102" t="s">
        <v>1034</v>
      </c>
      <c r="E12" s="224">
        <v>40000</v>
      </c>
      <c r="F12" s="224">
        <v>40000</v>
      </c>
      <c r="G12" s="224">
        <v>40000</v>
      </c>
      <c r="H12" s="224">
        <v>40000</v>
      </c>
      <c r="I12" s="224">
        <v>40000</v>
      </c>
      <c r="J12" s="224" t="s">
        <v>1034</v>
      </c>
      <c r="K12" s="80" t="s">
        <v>1035</v>
      </c>
      <c r="L12" s="51" t="s">
        <v>71</v>
      </c>
    </row>
    <row r="13" spans="1:12" ht="18" x14ac:dyDescent="0.35">
      <c r="A13" s="13"/>
      <c r="B13" s="27" t="s">
        <v>1010</v>
      </c>
      <c r="C13" s="95" t="s">
        <v>1011</v>
      </c>
      <c r="D13" s="112" t="s">
        <v>1017</v>
      </c>
      <c r="E13" s="575" t="s">
        <v>118</v>
      </c>
      <c r="F13" s="225" t="s">
        <v>118</v>
      </c>
      <c r="G13" s="575" t="s">
        <v>118</v>
      </c>
      <c r="H13" s="228" t="s">
        <v>118</v>
      </c>
      <c r="I13" s="228" t="s">
        <v>118</v>
      </c>
      <c r="J13" s="225" t="s">
        <v>1036</v>
      </c>
      <c r="K13" s="112" t="s">
        <v>1037</v>
      </c>
      <c r="L13" s="51"/>
    </row>
    <row r="14" spans="1:12" ht="18" x14ac:dyDescent="0.35">
      <c r="A14" s="13"/>
      <c r="B14" s="27" t="s">
        <v>1012</v>
      </c>
      <c r="C14" s="95"/>
      <c r="D14" s="112"/>
      <c r="E14" s="264"/>
      <c r="F14" s="80"/>
      <c r="G14" s="80"/>
      <c r="H14" s="80"/>
      <c r="I14" s="323"/>
      <c r="J14" s="112"/>
      <c r="K14" s="112" t="s">
        <v>1038</v>
      </c>
      <c r="L14" s="51"/>
    </row>
    <row r="15" spans="1:12" ht="18" x14ac:dyDescent="0.35">
      <c r="A15" s="16"/>
      <c r="B15" s="50"/>
      <c r="C15" s="105"/>
      <c r="D15" s="226"/>
      <c r="E15" s="310"/>
      <c r="F15" s="245"/>
      <c r="G15" s="226"/>
      <c r="H15" s="245"/>
      <c r="I15" s="325"/>
      <c r="J15" s="325"/>
      <c r="K15" s="325"/>
      <c r="L15" s="32"/>
    </row>
    <row r="16" spans="1:12" ht="18" x14ac:dyDescent="0.35">
      <c r="A16" s="13">
        <v>2</v>
      </c>
      <c r="B16" s="27" t="s">
        <v>1013</v>
      </c>
      <c r="C16" s="95" t="s">
        <v>1014</v>
      </c>
      <c r="D16" s="112" t="s">
        <v>1992</v>
      </c>
      <c r="E16" s="315">
        <v>100000</v>
      </c>
      <c r="F16" s="330">
        <v>100000</v>
      </c>
      <c r="G16" s="330">
        <v>100000</v>
      </c>
      <c r="H16" s="330">
        <v>100000</v>
      </c>
      <c r="I16" s="330">
        <v>100000</v>
      </c>
      <c r="J16" s="224" t="s">
        <v>1034</v>
      </c>
      <c r="K16" s="112" t="s">
        <v>1039</v>
      </c>
      <c r="L16" s="51" t="s">
        <v>71</v>
      </c>
    </row>
    <row r="17" spans="1:12" ht="18" x14ac:dyDescent="0.35">
      <c r="A17" s="13"/>
      <c r="B17" s="27" t="s">
        <v>1015</v>
      </c>
      <c r="C17" s="95" t="s">
        <v>1016</v>
      </c>
      <c r="D17" s="112" t="s">
        <v>1993</v>
      </c>
      <c r="E17" s="575" t="s">
        <v>118</v>
      </c>
      <c r="F17" s="228" t="s">
        <v>118</v>
      </c>
      <c r="G17" s="228" t="s">
        <v>118</v>
      </c>
      <c r="H17" s="228" t="s">
        <v>118</v>
      </c>
      <c r="I17" s="228" t="s">
        <v>118</v>
      </c>
      <c r="J17" s="225" t="s">
        <v>1036</v>
      </c>
      <c r="K17" s="112" t="s">
        <v>1040</v>
      </c>
      <c r="L17" s="51"/>
    </row>
    <row r="18" spans="1:12" ht="18" x14ac:dyDescent="0.35">
      <c r="A18" s="51"/>
      <c r="B18" s="27" t="s">
        <v>1017</v>
      </c>
      <c r="C18" s="95" t="s">
        <v>1018</v>
      </c>
      <c r="D18" s="112" t="s">
        <v>1017</v>
      </c>
      <c r="E18" s="264"/>
      <c r="F18" s="112"/>
      <c r="G18" s="264"/>
      <c r="H18" s="80"/>
      <c r="I18" s="323"/>
      <c r="J18" s="112"/>
      <c r="K18" s="112" t="s">
        <v>1041</v>
      </c>
      <c r="L18" s="51"/>
    </row>
    <row r="19" spans="1:12" ht="18" x14ac:dyDescent="0.35">
      <c r="A19" s="17"/>
      <c r="B19" s="50"/>
      <c r="C19" s="105"/>
      <c r="D19" s="226"/>
      <c r="E19" s="310"/>
      <c r="F19" s="226"/>
      <c r="G19" s="310"/>
      <c r="H19" s="245"/>
      <c r="I19" s="325"/>
      <c r="J19" s="226"/>
      <c r="K19" s="226"/>
      <c r="L19" s="17"/>
    </row>
    <row r="20" spans="1:12" ht="18" x14ac:dyDescent="0.35">
      <c r="A20" s="51">
        <v>3</v>
      </c>
      <c r="B20" s="27" t="s">
        <v>1019</v>
      </c>
      <c r="C20" s="27" t="s">
        <v>1020</v>
      </c>
      <c r="D20" s="112" t="s">
        <v>2205</v>
      </c>
      <c r="E20" s="227">
        <v>100000</v>
      </c>
      <c r="F20" s="227">
        <v>100000</v>
      </c>
      <c r="G20" s="227">
        <v>100000</v>
      </c>
      <c r="H20" s="224">
        <v>100000</v>
      </c>
      <c r="I20" s="224">
        <v>100000</v>
      </c>
      <c r="J20" s="227" t="s">
        <v>1042</v>
      </c>
      <c r="K20" s="112" t="s">
        <v>1043</v>
      </c>
      <c r="L20" s="51" t="s">
        <v>71</v>
      </c>
    </row>
    <row r="21" spans="1:12" ht="18" x14ac:dyDescent="0.35">
      <c r="A21" s="51"/>
      <c r="B21" s="27" t="s">
        <v>1021</v>
      </c>
      <c r="C21" s="27" t="s">
        <v>1022</v>
      </c>
      <c r="D21" s="112" t="s">
        <v>2206</v>
      </c>
      <c r="E21" s="228" t="s">
        <v>118</v>
      </c>
      <c r="F21" s="228" t="s">
        <v>118</v>
      </c>
      <c r="G21" s="228" t="s">
        <v>118</v>
      </c>
      <c r="H21" s="228" t="s">
        <v>118</v>
      </c>
      <c r="I21" s="228" t="s">
        <v>118</v>
      </c>
      <c r="J21" s="228" t="s">
        <v>1044</v>
      </c>
      <c r="K21" s="112" t="s">
        <v>1045</v>
      </c>
      <c r="L21" s="51"/>
    </row>
    <row r="22" spans="1:12" ht="18" x14ac:dyDescent="0.35">
      <c r="A22" s="51"/>
      <c r="B22" s="27" t="s">
        <v>1023</v>
      </c>
      <c r="C22" s="27"/>
      <c r="D22" s="80" t="s">
        <v>1024</v>
      </c>
      <c r="E22" s="112"/>
      <c r="F22" s="112"/>
      <c r="G22" s="228"/>
      <c r="H22" s="228"/>
      <c r="I22" s="323"/>
      <c r="J22" s="228"/>
      <c r="K22" s="112" t="s">
        <v>1046</v>
      </c>
      <c r="L22" s="51"/>
    </row>
    <row r="23" spans="1:12" ht="18" x14ac:dyDescent="0.35">
      <c r="A23" s="51"/>
      <c r="B23" s="27" t="s">
        <v>1025</v>
      </c>
      <c r="C23" s="27"/>
      <c r="D23" s="112"/>
      <c r="E23" s="112"/>
      <c r="F23" s="112"/>
      <c r="G23" s="228"/>
      <c r="H23" s="228"/>
      <c r="I23" s="323"/>
      <c r="J23" s="228"/>
      <c r="K23" s="112"/>
      <c r="L23" s="51"/>
    </row>
    <row r="24" spans="1:12" ht="18" x14ac:dyDescent="0.35">
      <c r="A24" s="51"/>
      <c r="B24" s="27" t="s">
        <v>1026</v>
      </c>
      <c r="C24" s="27"/>
      <c r="D24" s="112"/>
      <c r="E24" s="112"/>
      <c r="F24" s="112"/>
      <c r="G24" s="228"/>
      <c r="H24" s="228"/>
      <c r="I24" s="323"/>
      <c r="J24" s="228"/>
      <c r="K24" s="112"/>
      <c r="L24" s="51"/>
    </row>
    <row r="25" spans="1:12" ht="18" x14ac:dyDescent="0.35">
      <c r="A25" s="17"/>
      <c r="B25" s="50" t="s">
        <v>1027</v>
      </c>
      <c r="C25" s="50"/>
      <c r="D25" s="226"/>
      <c r="E25" s="226"/>
      <c r="F25" s="226"/>
      <c r="G25" s="229"/>
      <c r="H25" s="229"/>
      <c r="I25" s="325"/>
      <c r="J25" s="229"/>
      <c r="K25" s="226"/>
      <c r="L25" s="17"/>
    </row>
    <row r="26" spans="1:12" ht="18" x14ac:dyDescent="0.35">
      <c r="A26" s="51">
        <v>4</v>
      </c>
      <c r="B26" s="27" t="s">
        <v>1028</v>
      </c>
      <c r="C26" s="27" t="s">
        <v>1029</v>
      </c>
      <c r="D26" s="112" t="s">
        <v>1030</v>
      </c>
      <c r="E26" s="227">
        <v>100000</v>
      </c>
      <c r="F26" s="227">
        <v>100000</v>
      </c>
      <c r="G26" s="227">
        <v>100000</v>
      </c>
      <c r="H26" s="224">
        <v>100000</v>
      </c>
      <c r="I26" s="224">
        <v>100000</v>
      </c>
      <c r="J26" s="227" t="s">
        <v>1047</v>
      </c>
      <c r="K26" s="256" t="s">
        <v>1048</v>
      </c>
      <c r="L26" s="51" t="s">
        <v>71</v>
      </c>
    </row>
    <row r="27" spans="1:12" ht="18" x14ac:dyDescent="0.35">
      <c r="A27" s="51"/>
      <c r="B27" s="27" t="s">
        <v>1031</v>
      </c>
      <c r="C27" s="27" t="s">
        <v>1032</v>
      </c>
      <c r="D27" s="80" t="s">
        <v>1024</v>
      </c>
      <c r="E27" s="228" t="s">
        <v>118</v>
      </c>
      <c r="F27" s="228" t="s">
        <v>118</v>
      </c>
      <c r="G27" s="228" t="s">
        <v>118</v>
      </c>
      <c r="H27" s="228" t="s">
        <v>118</v>
      </c>
      <c r="I27" s="228" t="s">
        <v>118</v>
      </c>
      <c r="J27" s="228" t="s">
        <v>1049</v>
      </c>
      <c r="K27" s="112" t="s">
        <v>1032</v>
      </c>
      <c r="L27" s="51"/>
    </row>
    <row r="28" spans="1:12" ht="18" x14ac:dyDescent="0.35">
      <c r="A28" s="16"/>
      <c r="B28" s="46" t="s">
        <v>1033</v>
      </c>
      <c r="C28" s="46"/>
      <c r="D28" s="46"/>
      <c r="E28" s="229"/>
      <c r="F28" s="245"/>
      <c r="G28" s="229"/>
      <c r="H28" s="229"/>
      <c r="I28" s="325"/>
      <c r="J28" s="229"/>
      <c r="K28" s="245"/>
      <c r="L28" s="17"/>
    </row>
    <row r="30" spans="1:12" ht="21" x14ac:dyDescent="0.4">
      <c r="F30" s="906">
        <v>135</v>
      </c>
    </row>
    <row r="31" spans="1:12" ht="21" x14ac:dyDescent="0.4">
      <c r="A31" s="1334" t="s">
        <v>33</v>
      </c>
      <c r="B31" s="1334"/>
      <c r="C31" s="1334"/>
      <c r="D31" s="1334"/>
      <c r="E31" s="1334"/>
      <c r="F31" s="1334"/>
      <c r="G31" s="1334"/>
      <c r="H31" s="1334"/>
      <c r="I31" s="1334"/>
      <c r="J31" s="1334"/>
      <c r="K31" s="1334"/>
      <c r="L31" s="1334"/>
    </row>
    <row r="32" spans="1:12" ht="21" x14ac:dyDescent="0.4">
      <c r="A32" s="1333" t="s">
        <v>34</v>
      </c>
      <c r="B32" s="1333"/>
      <c r="C32" s="1333"/>
      <c r="D32" s="1333"/>
      <c r="E32" s="1333"/>
      <c r="F32" s="1333"/>
      <c r="G32" s="1333"/>
      <c r="H32" s="1333"/>
      <c r="I32" s="1333"/>
      <c r="J32" s="1333"/>
      <c r="K32" s="1333"/>
      <c r="L32" s="1333"/>
    </row>
    <row r="33" spans="1:12" ht="21" x14ac:dyDescent="0.4">
      <c r="A33" s="1333" t="s">
        <v>2</v>
      </c>
      <c r="B33" s="1333"/>
      <c r="C33" s="1333"/>
      <c r="D33" s="1333"/>
      <c r="E33" s="1333"/>
      <c r="F33" s="1333"/>
      <c r="G33" s="1333"/>
      <c r="H33" s="1333"/>
      <c r="I33" s="1333"/>
      <c r="J33" s="1333"/>
      <c r="K33" s="1333"/>
      <c r="L33" s="1333"/>
    </row>
    <row r="34" spans="1:12" ht="21" x14ac:dyDescent="0.4">
      <c r="A34" s="1333" t="s">
        <v>3</v>
      </c>
      <c r="B34" s="1333"/>
      <c r="C34" s="1333"/>
      <c r="D34" s="1333"/>
      <c r="E34" s="1333"/>
      <c r="F34" s="1333"/>
      <c r="G34" s="1333"/>
      <c r="H34" s="1333"/>
      <c r="I34" s="1333"/>
      <c r="J34" s="1333"/>
      <c r="K34" s="1333"/>
      <c r="L34" s="1333"/>
    </row>
    <row r="35" spans="1:12" ht="21" x14ac:dyDescent="0.4">
      <c r="A35" s="1341" t="s">
        <v>1006</v>
      </c>
      <c r="B35" s="1341"/>
      <c r="C35" s="1341"/>
      <c r="D35" s="1341"/>
      <c r="E35" s="1341"/>
      <c r="F35" s="1341"/>
      <c r="G35" s="1341"/>
      <c r="H35" s="1341"/>
      <c r="I35" s="1341"/>
      <c r="J35" s="1341"/>
      <c r="K35" s="1341"/>
      <c r="L35" s="381"/>
    </row>
    <row r="36" spans="1:12" ht="21" x14ac:dyDescent="0.4">
      <c r="A36" s="1341" t="s">
        <v>2034</v>
      </c>
      <c r="B36" s="1341"/>
      <c r="C36" s="1341"/>
      <c r="D36" s="1341"/>
      <c r="E36" s="1341"/>
      <c r="F36" s="1341"/>
      <c r="G36" s="1341"/>
      <c r="H36" s="1341"/>
      <c r="I36" s="1341"/>
      <c r="J36" s="1341"/>
      <c r="K36" s="1341"/>
      <c r="L36" s="381"/>
    </row>
    <row r="37" spans="1:12" ht="21" x14ac:dyDescent="0.4">
      <c r="A37" s="879" t="s">
        <v>1988</v>
      </c>
      <c r="B37" s="885"/>
      <c r="C37" s="885"/>
      <c r="D37" s="885"/>
      <c r="E37" s="885"/>
      <c r="F37" s="540"/>
      <c r="G37" s="540"/>
      <c r="H37" s="540"/>
      <c r="I37" s="540"/>
      <c r="J37" s="540"/>
      <c r="K37" s="541"/>
      <c r="L37" s="381"/>
    </row>
    <row r="38" spans="1:12" ht="21" x14ac:dyDescent="0.4">
      <c r="A38" s="19" t="s">
        <v>1243</v>
      </c>
      <c r="B38" s="19" t="s">
        <v>2035</v>
      </c>
      <c r="C38" s="19"/>
      <c r="D38" s="19"/>
      <c r="E38" s="885"/>
      <c r="F38" s="540"/>
      <c r="G38" s="540"/>
      <c r="H38" s="540"/>
      <c r="I38" s="540"/>
      <c r="J38" s="540"/>
      <c r="K38" s="541"/>
      <c r="L38" s="381"/>
    </row>
    <row r="39" spans="1:12" ht="18" x14ac:dyDescent="0.35">
      <c r="A39" s="349" t="s">
        <v>38</v>
      </c>
      <c r="B39" s="350" t="s">
        <v>7</v>
      </c>
      <c r="C39" s="350" t="s">
        <v>39</v>
      </c>
      <c r="D39" s="350" t="s">
        <v>57</v>
      </c>
      <c r="E39" s="1331" t="s">
        <v>1244</v>
      </c>
      <c r="F39" s="1332"/>
      <c r="G39" s="1332"/>
      <c r="H39" s="1332"/>
      <c r="I39" s="351"/>
      <c r="J39" s="352" t="s">
        <v>1245</v>
      </c>
      <c r="K39" s="353" t="s">
        <v>1246</v>
      </c>
      <c r="L39" s="350" t="s">
        <v>45</v>
      </c>
    </row>
    <row r="40" spans="1:12" ht="18" x14ac:dyDescent="0.35">
      <c r="A40" s="354"/>
      <c r="B40" s="359"/>
      <c r="C40" s="356"/>
      <c r="D40" s="889" t="s">
        <v>1247</v>
      </c>
      <c r="E40" s="356">
        <v>2561</v>
      </c>
      <c r="F40" s="356">
        <v>2562</v>
      </c>
      <c r="G40" s="358">
        <v>2563</v>
      </c>
      <c r="H40" s="460">
        <v>2564</v>
      </c>
      <c r="I40" s="460">
        <v>2565</v>
      </c>
      <c r="J40" s="888" t="s">
        <v>1248</v>
      </c>
      <c r="K40" s="356" t="s">
        <v>44</v>
      </c>
      <c r="L40" s="359" t="s">
        <v>46</v>
      </c>
    </row>
    <row r="41" spans="1:12" ht="18" x14ac:dyDescent="0.35">
      <c r="A41" s="361"/>
      <c r="B41" s="360"/>
      <c r="C41" s="361"/>
      <c r="D41" s="887"/>
      <c r="E41" s="362" t="s">
        <v>14</v>
      </c>
      <c r="F41" s="362" t="s">
        <v>14</v>
      </c>
      <c r="G41" s="362" t="s">
        <v>14</v>
      </c>
      <c r="H41" s="362" t="s">
        <v>14</v>
      </c>
      <c r="I41" s="365" t="s">
        <v>14</v>
      </c>
      <c r="J41" s="891"/>
      <c r="K41" s="362"/>
      <c r="L41" s="890"/>
    </row>
    <row r="42" spans="1:12" ht="18" x14ac:dyDescent="0.35">
      <c r="A42" s="13">
        <v>5</v>
      </c>
      <c r="B42" s="27" t="s">
        <v>1050</v>
      </c>
      <c r="C42" s="95" t="s">
        <v>1051</v>
      </c>
      <c r="D42" s="27" t="s">
        <v>1052</v>
      </c>
      <c r="E42" s="227">
        <v>100000</v>
      </c>
      <c r="F42" s="227">
        <v>100000</v>
      </c>
      <c r="G42" s="227">
        <v>100000</v>
      </c>
      <c r="H42" s="224">
        <v>100000</v>
      </c>
      <c r="I42" s="224">
        <v>100000</v>
      </c>
      <c r="J42" s="224" t="s">
        <v>1989</v>
      </c>
      <c r="K42" s="51" t="s">
        <v>2207</v>
      </c>
      <c r="L42" s="51" t="s">
        <v>71</v>
      </c>
    </row>
    <row r="43" spans="1:12" ht="18" x14ac:dyDescent="0.35">
      <c r="A43" s="13"/>
      <c r="B43" s="27" t="s">
        <v>1053</v>
      </c>
      <c r="C43" s="95"/>
      <c r="D43" s="27" t="s">
        <v>538</v>
      </c>
      <c r="E43" s="575" t="s">
        <v>118</v>
      </c>
      <c r="F43" s="225" t="s">
        <v>118</v>
      </c>
      <c r="G43" s="225" t="s">
        <v>118</v>
      </c>
      <c r="H43" s="228" t="s">
        <v>118</v>
      </c>
      <c r="I43" s="228" t="s">
        <v>118</v>
      </c>
      <c r="J43" s="225" t="s">
        <v>1990</v>
      </c>
      <c r="K43" s="51" t="s">
        <v>1990</v>
      </c>
      <c r="L43" s="28"/>
    </row>
    <row r="44" spans="1:12" ht="18" x14ac:dyDescent="0.35">
      <c r="A44" s="13"/>
      <c r="B44" s="27" t="s">
        <v>1054</v>
      </c>
      <c r="C44" s="95"/>
      <c r="D44" s="27"/>
      <c r="E44" s="264"/>
      <c r="F44" s="80"/>
      <c r="G44" s="80"/>
      <c r="H44" s="80"/>
      <c r="I44" s="321"/>
      <c r="J44" s="28"/>
      <c r="K44" s="28"/>
      <c r="L44" s="28"/>
    </row>
    <row r="45" spans="1:12" ht="18" x14ac:dyDescent="0.35">
      <c r="A45" s="16"/>
      <c r="B45" s="50"/>
      <c r="C45" s="105"/>
      <c r="D45" s="50"/>
      <c r="E45" s="326"/>
      <c r="F45" s="226"/>
      <c r="G45" s="310"/>
      <c r="H45" s="245"/>
      <c r="I45" s="320"/>
      <c r="J45" s="32"/>
      <c r="K45" s="32"/>
      <c r="L45" s="32"/>
    </row>
    <row r="46" spans="1:12" ht="18" x14ac:dyDescent="0.35">
      <c r="A46" s="54">
        <v>6</v>
      </c>
      <c r="B46" s="27" t="s">
        <v>1055</v>
      </c>
      <c r="C46" s="37" t="s">
        <v>1029</v>
      </c>
      <c r="D46" s="27" t="s">
        <v>1056</v>
      </c>
      <c r="E46" s="227">
        <v>100000</v>
      </c>
      <c r="F46" s="227">
        <v>100000</v>
      </c>
      <c r="G46" s="227">
        <v>100000</v>
      </c>
      <c r="H46" s="227">
        <v>100000</v>
      </c>
      <c r="I46" s="227">
        <v>100000</v>
      </c>
      <c r="J46" s="227" t="s">
        <v>1047</v>
      </c>
      <c r="K46" s="230" t="s">
        <v>1994</v>
      </c>
      <c r="L46" s="51" t="s">
        <v>71</v>
      </c>
    </row>
    <row r="47" spans="1:12" ht="18" x14ac:dyDescent="0.35">
      <c r="A47" s="54"/>
      <c r="B47" s="37" t="s">
        <v>1057</v>
      </c>
      <c r="C47" s="38" t="s">
        <v>1032</v>
      </c>
      <c r="D47" s="37" t="s">
        <v>1058</v>
      </c>
      <c r="E47" s="575" t="s">
        <v>118</v>
      </c>
      <c r="F47" s="228" t="s">
        <v>118</v>
      </c>
      <c r="G47" s="228" t="s">
        <v>118</v>
      </c>
      <c r="H47" s="228" t="s">
        <v>118</v>
      </c>
      <c r="I47" s="225" t="s">
        <v>118</v>
      </c>
      <c r="J47" s="228" t="s">
        <v>1049</v>
      </c>
      <c r="K47" s="230" t="s">
        <v>2208</v>
      </c>
      <c r="L47" s="28"/>
    </row>
    <row r="48" spans="1:12" ht="18" x14ac:dyDescent="0.35">
      <c r="A48" s="42"/>
      <c r="B48" s="38" t="s">
        <v>1059</v>
      </c>
      <c r="C48" s="38"/>
      <c r="D48" s="38"/>
      <c r="E48" s="585"/>
      <c r="F48" s="80"/>
      <c r="G48" s="80"/>
      <c r="H48" s="80"/>
      <c r="I48" s="323"/>
      <c r="J48" s="107"/>
      <c r="K48" s="107"/>
      <c r="L48" s="28"/>
    </row>
    <row r="49" spans="1:12" x14ac:dyDescent="0.25">
      <c r="A49" s="28"/>
      <c r="B49" s="28"/>
      <c r="C49" s="28"/>
      <c r="D49" s="28"/>
      <c r="E49" s="28"/>
      <c r="F49" s="28"/>
      <c r="G49" s="28"/>
      <c r="H49" s="28"/>
      <c r="I49" s="28"/>
      <c r="K49" s="28"/>
      <c r="L49" s="28"/>
    </row>
    <row r="50" spans="1:12" x14ac:dyDescent="0.25">
      <c r="A50" s="28"/>
      <c r="B50" s="28"/>
      <c r="C50" s="28"/>
      <c r="D50" s="28"/>
      <c r="E50" s="28"/>
      <c r="F50" s="28"/>
      <c r="G50" s="28"/>
      <c r="H50" s="28"/>
      <c r="I50" s="28"/>
      <c r="K50" s="28"/>
      <c r="L50" s="28"/>
    </row>
    <row r="51" spans="1:12" x14ac:dyDescent="0.25">
      <c r="A51" s="28"/>
      <c r="B51" s="28"/>
      <c r="C51" s="28"/>
      <c r="D51" s="28"/>
      <c r="E51" s="28"/>
      <c r="F51" s="28"/>
      <c r="G51" s="28"/>
      <c r="H51" s="28"/>
      <c r="I51" s="28"/>
      <c r="K51" s="28"/>
      <c r="L51" s="28"/>
    </row>
    <row r="52" spans="1:12" x14ac:dyDescent="0.25">
      <c r="A52" s="28"/>
      <c r="B52" s="28"/>
      <c r="C52" s="28"/>
      <c r="D52" s="28"/>
      <c r="E52" s="28"/>
      <c r="F52" s="28"/>
      <c r="G52" s="28"/>
      <c r="H52" s="28"/>
      <c r="I52" s="28"/>
      <c r="K52" s="28"/>
      <c r="L52" s="28"/>
    </row>
    <row r="53" spans="1:12" x14ac:dyDescent="0.25">
      <c r="A53" s="28"/>
      <c r="B53" s="28"/>
      <c r="C53" s="28"/>
      <c r="D53" s="28"/>
      <c r="E53" s="28"/>
      <c r="F53" s="28"/>
      <c r="G53" s="28"/>
      <c r="H53" s="28"/>
      <c r="I53" s="28"/>
      <c r="K53" s="28"/>
      <c r="L53" s="28"/>
    </row>
    <row r="54" spans="1:12" x14ac:dyDescent="0.25">
      <c r="A54" s="28"/>
      <c r="B54" s="28"/>
      <c r="C54" s="28"/>
      <c r="D54" s="28"/>
      <c r="E54" s="28"/>
      <c r="F54" s="28"/>
      <c r="G54" s="28"/>
      <c r="H54" s="28"/>
      <c r="I54" s="28"/>
      <c r="K54" s="28"/>
      <c r="L54" s="28"/>
    </row>
    <row r="55" spans="1:12" x14ac:dyDescent="0.25">
      <c r="A55" s="28"/>
      <c r="B55" s="28"/>
      <c r="C55" s="28"/>
      <c r="D55" s="28"/>
      <c r="E55" s="28"/>
      <c r="F55" s="28"/>
      <c r="G55" s="28"/>
      <c r="H55" s="28"/>
      <c r="I55" s="28"/>
      <c r="K55" s="28"/>
      <c r="L55" s="28"/>
    </row>
    <row r="56" spans="1:12" x14ac:dyDescent="0.25">
      <c r="A56" s="28"/>
      <c r="B56" s="28"/>
      <c r="C56" s="28"/>
      <c r="D56" s="28"/>
      <c r="E56" s="28"/>
      <c r="F56" s="28"/>
      <c r="G56" s="28"/>
      <c r="H56" s="28"/>
      <c r="I56" s="28"/>
      <c r="K56" s="28"/>
      <c r="L56" s="28"/>
    </row>
    <row r="57" spans="1:12" x14ac:dyDescent="0.25">
      <c r="A57" s="28"/>
      <c r="B57" s="28"/>
      <c r="C57" s="28"/>
      <c r="D57" s="28"/>
      <c r="E57" s="28"/>
      <c r="F57" s="28"/>
      <c r="G57" s="28"/>
      <c r="H57" s="28"/>
      <c r="I57" s="28"/>
      <c r="K57" s="28"/>
      <c r="L57" s="28"/>
    </row>
    <row r="58" spans="1:12" x14ac:dyDescent="0.25">
      <c r="A58" s="28"/>
      <c r="B58" s="28"/>
      <c r="C58" s="28"/>
      <c r="D58" s="28"/>
      <c r="E58" s="28"/>
      <c r="F58" s="28"/>
      <c r="G58" s="28"/>
      <c r="H58" s="28"/>
      <c r="I58" s="28"/>
      <c r="K58" s="28"/>
      <c r="L58" s="28"/>
    </row>
    <row r="59" spans="1:12" x14ac:dyDescent="0.25">
      <c r="A59" s="28"/>
      <c r="B59" s="28"/>
      <c r="C59" s="28"/>
      <c r="D59" s="28"/>
      <c r="E59" s="28"/>
      <c r="F59" s="28"/>
      <c r="G59" s="28"/>
      <c r="H59" s="28"/>
      <c r="I59" s="28"/>
      <c r="K59" s="28"/>
      <c r="L59" s="28"/>
    </row>
    <row r="60" spans="1:12" x14ac:dyDescent="0.25">
      <c r="A60" s="28"/>
      <c r="B60" s="32"/>
      <c r="C60" s="32"/>
      <c r="D60" s="32"/>
      <c r="E60" s="28"/>
      <c r="F60" s="28"/>
      <c r="G60" s="32"/>
      <c r="H60" s="28"/>
      <c r="I60" s="28"/>
      <c r="K60" s="28"/>
      <c r="L60" s="28"/>
    </row>
    <row r="61" spans="1:12" ht="18" x14ac:dyDescent="0.35">
      <c r="A61" s="231" t="s">
        <v>17</v>
      </c>
      <c r="B61" s="232" t="s">
        <v>3396</v>
      </c>
      <c r="C61" s="233" t="s">
        <v>1060</v>
      </c>
      <c r="D61" s="233" t="s">
        <v>1060</v>
      </c>
      <c r="E61" s="234">
        <f>E12+E16+E20+E26+E42+E46</f>
        <v>540000</v>
      </c>
      <c r="F61" s="598">
        <f>F12+F16+F20+F26+F42+F46</f>
        <v>540000</v>
      </c>
      <c r="G61" s="599">
        <f>G12+G16+G20+G26+G42+G46</f>
        <v>540000</v>
      </c>
      <c r="H61" s="598">
        <f>H12+H16+H20+H26+H42+H46</f>
        <v>540000</v>
      </c>
      <c r="I61" s="862">
        <f>I12+I16+I20+I26+I42+I46</f>
        <v>540000</v>
      </c>
      <c r="J61" s="504" t="s">
        <v>1060</v>
      </c>
      <c r="K61" s="235" t="s">
        <v>1060</v>
      </c>
      <c r="L61" s="505"/>
    </row>
    <row r="63" spans="1:12" ht="21" x14ac:dyDescent="0.4">
      <c r="F63" s="906">
        <v>136</v>
      </c>
    </row>
    <row r="64" spans="1:12" ht="21" x14ac:dyDescent="0.4">
      <c r="A64" s="1334" t="s">
        <v>33</v>
      </c>
      <c r="B64" s="1334"/>
      <c r="C64" s="1334"/>
      <c r="D64" s="1334"/>
      <c r="E64" s="1334"/>
      <c r="F64" s="1334"/>
      <c r="G64" s="1334"/>
      <c r="H64" s="1334"/>
      <c r="I64" s="1334"/>
      <c r="J64" s="1334"/>
      <c r="K64" s="1334"/>
      <c r="L64" s="1334"/>
    </row>
    <row r="65" spans="1:12" ht="21" x14ac:dyDescent="0.4">
      <c r="A65" s="1333" t="s">
        <v>34</v>
      </c>
      <c r="B65" s="1333"/>
      <c r="C65" s="1333"/>
      <c r="D65" s="1333"/>
      <c r="E65" s="1333"/>
      <c r="F65" s="1333"/>
      <c r="G65" s="1333"/>
      <c r="H65" s="1333"/>
      <c r="I65" s="1333"/>
      <c r="J65" s="1333"/>
      <c r="K65" s="1333"/>
      <c r="L65" s="1333"/>
    </row>
    <row r="66" spans="1:12" ht="21" x14ac:dyDescent="0.4">
      <c r="A66" s="1333" t="s">
        <v>2</v>
      </c>
      <c r="B66" s="1333"/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</row>
    <row r="67" spans="1:12" ht="21" x14ac:dyDescent="0.4">
      <c r="A67" s="1333" t="s">
        <v>3</v>
      </c>
      <c r="B67" s="1333"/>
      <c r="C67" s="1333"/>
      <c r="D67" s="1333"/>
      <c r="E67" s="1333"/>
      <c r="F67" s="1333"/>
      <c r="G67" s="1333"/>
      <c r="H67" s="1333"/>
      <c r="I67" s="1333"/>
      <c r="J67" s="1333"/>
      <c r="K67" s="1333"/>
      <c r="L67" s="1333"/>
    </row>
    <row r="68" spans="1:12" ht="21" x14ac:dyDescent="0.4">
      <c r="A68" s="1341" t="s">
        <v>1006</v>
      </c>
      <c r="B68" s="1341"/>
      <c r="C68" s="1341"/>
      <c r="D68" s="1341"/>
      <c r="E68" s="1341"/>
      <c r="F68" s="1341"/>
      <c r="G68" s="1341"/>
      <c r="H68" s="1341"/>
      <c r="I68" s="1341"/>
      <c r="J68" s="1341"/>
      <c r="K68" s="1341"/>
      <c r="L68" s="381"/>
    </row>
    <row r="69" spans="1:12" ht="21" x14ac:dyDescent="0.4">
      <c r="A69" s="1341" t="s">
        <v>1007</v>
      </c>
      <c r="B69" s="1341"/>
      <c r="C69" s="1341"/>
      <c r="D69" s="1341"/>
      <c r="E69" s="1341"/>
      <c r="F69" s="1341"/>
      <c r="G69" s="1341"/>
      <c r="H69" s="1341"/>
      <c r="I69" s="1341"/>
      <c r="J69" s="1341"/>
      <c r="K69" s="1341"/>
      <c r="L69" s="381"/>
    </row>
    <row r="70" spans="1:12" ht="21" x14ac:dyDescent="0.4">
      <c r="A70" s="879" t="s">
        <v>1988</v>
      </c>
      <c r="B70" s="885"/>
      <c r="C70" s="885"/>
      <c r="D70" s="885"/>
      <c r="E70" s="885"/>
      <c r="F70" s="540"/>
      <c r="G70" s="540"/>
      <c r="H70" s="540"/>
      <c r="I70" s="540"/>
      <c r="J70" s="540"/>
      <c r="K70" s="541"/>
      <c r="L70" s="381"/>
    </row>
    <row r="71" spans="1:12" ht="21" x14ac:dyDescent="0.4">
      <c r="A71" s="19" t="s">
        <v>2036</v>
      </c>
      <c r="B71" s="19"/>
      <c r="C71" s="19"/>
      <c r="D71" s="19"/>
      <c r="E71" s="885"/>
      <c r="F71" s="540"/>
      <c r="G71" s="540"/>
      <c r="H71" s="540"/>
      <c r="I71" s="540"/>
      <c r="J71" s="540"/>
      <c r="K71" s="541"/>
      <c r="L71" s="381"/>
    </row>
    <row r="72" spans="1:12" ht="18" x14ac:dyDescent="0.35">
      <c r="A72" s="1094" t="s">
        <v>38</v>
      </c>
      <c r="B72" s="1095" t="s">
        <v>7</v>
      </c>
      <c r="C72" s="1095" t="s">
        <v>39</v>
      </c>
      <c r="D72" s="1095" t="s">
        <v>57</v>
      </c>
      <c r="E72" s="1322" t="s">
        <v>1244</v>
      </c>
      <c r="F72" s="1340"/>
      <c r="G72" s="1340"/>
      <c r="H72" s="1340"/>
      <c r="I72" s="1096"/>
      <c r="J72" s="1097" t="s">
        <v>1245</v>
      </c>
      <c r="K72" s="1098" t="s">
        <v>1246</v>
      </c>
      <c r="L72" s="1095" t="s">
        <v>45</v>
      </c>
    </row>
    <row r="73" spans="1:12" ht="18" x14ac:dyDescent="0.35">
      <c r="A73" s="1099"/>
      <c r="B73" s="1100"/>
      <c r="C73" s="1101"/>
      <c r="D73" s="1102" t="s">
        <v>1247</v>
      </c>
      <c r="E73" s="1101">
        <v>2561</v>
      </c>
      <c r="F73" s="1101">
        <v>2562</v>
      </c>
      <c r="G73" s="1056">
        <v>2563</v>
      </c>
      <c r="H73" s="1057">
        <v>2564</v>
      </c>
      <c r="I73" s="1057">
        <v>2565</v>
      </c>
      <c r="J73" s="1103" t="s">
        <v>1248</v>
      </c>
      <c r="K73" s="1101" t="s">
        <v>44</v>
      </c>
      <c r="L73" s="1100" t="s">
        <v>46</v>
      </c>
    </row>
    <row r="74" spans="1:12" ht="18" x14ac:dyDescent="0.35">
      <c r="A74" s="1104"/>
      <c r="B74" s="1105"/>
      <c r="C74" s="1104"/>
      <c r="D74" s="1106"/>
      <c r="E74" s="1107" t="s">
        <v>14</v>
      </c>
      <c r="F74" s="1107" t="s">
        <v>14</v>
      </c>
      <c r="G74" s="1107" t="s">
        <v>14</v>
      </c>
      <c r="H74" s="1107" t="s">
        <v>14</v>
      </c>
      <c r="I74" s="1108" t="s">
        <v>14</v>
      </c>
      <c r="J74" s="1058"/>
      <c r="K74" s="1107"/>
      <c r="L74" s="1109"/>
    </row>
    <row r="75" spans="1:12" ht="18" x14ac:dyDescent="0.35">
      <c r="A75" s="51">
        <v>1</v>
      </c>
      <c r="B75" s="49" t="s">
        <v>1061</v>
      </c>
      <c r="C75" s="112" t="s">
        <v>1062</v>
      </c>
      <c r="D75" s="264" t="s">
        <v>4232</v>
      </c>
      <c r="E75" s="246"/>
      <c r="F75" s="516">
        <v>500000</v>
      </c>
      <c r="G75" s="224">
        <v>500000</v>
      </c>
      <c r="H75" s="224">
        <v>500000</v>
      </c>
      <c r="I75" s="224">
        <v>500000</v>
      </c>
      <c r="J75" s="27" t="s">
        <v>709</v>
      </c>
      <c r="K75" s="27" t="s">
        <v>2209</v>
      </c>
      <c r="L75" s="27" t="s">
        <v>94</v>
      </c>
    </row>
    <row r="76" spans="1:12" ht="18" x14ac:dyDescent="0.35">
      <c r="A76" s="51"/>
      <c r="B76" s="27" t="s">
        <v>1063</v>
      </c>
      <c r="C76" s="112" t="s">
        <v>1064</v>
      </c>
      <c r="D76" s="112" t="s">
        <v>4233</v>
      </c>
      <c r="E76" s="506"/>
      <c r="F76" s="782" t="s">
        <v>118</v>
      </c>
      <c r="G76" s="506" t="s">
        <v>118</v>
      </c>
      <c r="H76" s="506" t="s">
        <v>118</v>
      </c>
      <c r="I76" s="506" t="s">
        <v>118</v>
      </c>
      <c r="J76" s="27"/>
      <c r="K76" s="27" t="s">
        <v>2210</v>
      </c>
      <c r="L76" s="27"/>
    </row>
    <row r="77" spans="1:12" ht="18" x14ac:dyDescent="0.35">
      <c r="A77" s="51"/>
      <c r="B77" s="27"/>
      <c r="C77" s="112" t="s">
        <v>1065</v>
      </c>
      <c r="D77" s="112" t="s">
        <v>4234</v>
      </c>
      <c r="E77" s="20"/>
      <c r="F77" s="23"/>
      <c r="G77" s="27"/>
      <c r="H77" s="49"/>
      <c r="I77" s="759"/>
      <c r="J77" s="27"/>
      <c r="K77" s="27" t="s">
        <v>546</v>
      </c>
      <c r="L77" s="27"/>
    </row>
    <row r="78" spans="1:12" ht="18" x14ac:dyDescent="0.35">
      <c r="A78" s="17"/>
      <c r="B78" s="50"/>
      <c r="C78" s="50"/>
      <c r="D78" s="50"/>
      <c r="E78" s="253"/>
      <c r="F78" s="754"/>
      <c r="G78" s="50"/>
      <c r="H78" s="46"/>
      <c r="I78" s="761"/>
      <c r="J78" s="50"/>
      <c r="K78" s="50"/>
      <c r="L78" s="50"/>
    </row>
    <row r="79" spans="1:12" ht="18" x14ac:dyDescent="0.35">
      <c r="A79" s="51">
        <v>2</v>
      </c>
      <c r="B79" s="49" t="s">
        <v>1066</v>
      </c>
      <c r="C79" s="27" t="s">
        <v>1062</v>
      </c>
      <c r="D79" s="95" t="s">
        <v>1067</v>
      </c>
      <c r="E79" s="246">
        <v>2000000</v>
      </c>
      <c r="F79" s="516">
        <v>2000000</v>
      </c>
      <c r="G79" s="111"/>
      <c r="H79" s="111"/>
      <c r="I79" s="759"/>
      <c r="J79" s="27" t="s">
        <v>709</v>
      </c>
      <c r="K79" s="27" t="s">
        <v>2209</v>
      </c>
      <c r="L79" s="27" t="s">
        <v>94</v>
      </c>
    </row>
    <row r="80" spans="1:12" ht="18" x14ac:dyDescent="0.35">
      <c r="A80" s="51"/>
      <c r="B80" s="27" t="s">
        <v>62</v>
      </c>
      <c r="C80" s="27" t="s">
        <v>1064</v>
      </c>
      <c r="D80" s="27" t="s">
        <v>1068</v>
      </c>
      <c r="E80" s="506" t="s">
        <v>118</v>
      </c>
      <c r="F80" s="506" t="s">
        <v>118</v>
      </c>
      <c r="G80" s="13"/>
      <c r="H80" s="13"/>
      <c r="I80" s="759"/>
      <c r="J80" s="759"/>
      <c r="K80" s="27" t="s">
        <v>2210</v>
      </c>
      <c r="L80" s="760"/>
    </row>
    <row r="81" spans="1:12" ht="18" x14ac:dyDescent="0.35">
      <c r="A81" s="51"/>
      <c r="B81" s="27"/>
      <c r="C81" s="27" t="s">
        <v>1065</v>
      </c>
      <c r="D81" s="27"/>
      <c r="E81" s="13"/>
      <c r="F81" s="27"/>
      <c r="G81" s="27"/>
      <c r="H81" s="49"/>
      <c r="I81" s="759"/>
      <c r="J81" s="759"/>
      <c r="K81" s="27" t="s">
        <v>1872</v>
      </c>
      <c r="L81" s="760"/>
    </row>
    <row r="82" spans="1:12" ht="18" x14ac:dyDescent="0.35">
      <c r="A82" s="51"/>
      <c r="B82" s="27"/>
      <c r="C82" s="27"/>
      <c r="D82" s="27"/>
      <c r="E82" s="13"/>
      <c r="F82" s="27"/>
      <c r="G82" s="27"/>
      <c r="H82" s="49"/>
      <c r="I82" s="759"/>
      <c r="J82" s="759"/>
      <c r="K82" s="759"/>
      <c r="L82" s="760"/>
    </row>
    <row r="83" spans="1:12" ht="18" x14ac:dyDescent="0.35">
      <c r="A83" s="51"/>
      <c r="B83" s="27"/>
      <c r="C83" s="27"/>
      <c r="D83" s="27"/>
      <c r="E83" s="13"/>
      <c r="F83" s="27"/>
      <c r="G83" s="27"/>
      <c r="H83" s="49"/>
      <c r="I83" s="759"/>
      <c r="J83" s="759"/>
      <c r="K83" s="759"/>
      <c r="L83" s="760"/>
    </row>
    <row r="84" spans="1:12" ht="18" x14ac:dyDescent="0.35">
      <c r="A84" s="51"/>
      <c r="B84" s="27"/>
      <c r="C84" s="27"/>
      <c r="D84" s="27"/>
      <c r="E84" s="13"/>
      <c r="F84" s="27"/>
      <c r="G84" s="27"/>
      <c r="H84" s="49"/>
      <c r="I84" s="759"/>
      <c r="J84" s="759"/>
      <c r="K84" s="759"/>
      <c r="L84" s="762"/>
    </row>
    <row r="85" spans="1:12" ht="18" x14ac:dyDescent="0.35">
      <c r="A85" s="231" t="s">
        <v>17</v>
      </c>
      <c r="B85" s="232" t="s">
        <v>3394</v>
      </c>
      <c r="C85" s="233"/>
      <c r="D85" s="233"/>
      <c r="E85" s="948">
        <f>E75+E79</f>
        <v>2000000</v>
      </c>
      <c r="F85" s="863">
        <f>F75+F79</f>
        <v>2500000</v>
      </c>
      <c r="G85" s="862">
        <f>G75</f>
        <v>500000</v>
      </c>
      <c r="H85" s="1090">
        <f>H75</f>
        <v>500000</v>
      </c>
      <c r="I85" s="1091">
        <f>I75</f>
        <v>500000</v>
      </c>
      <c r="J85" s="236"/>
      <c r="K85" s="235"/>
      <c r="L85" s="32"/>
    </row>
    <row r="87" spans="1:12" ht="21" x14ac:dyDescent="0.4">
      <c r="F87" s="906">
        <v>137</v>
      </c>
    </row>
    <row r="89" spans="1:12" ht="21" x14ac:dyDescent="0.4">
      <c r="F89" s="906"/>
    </row>
  </sheetData>
  <mergeCells count="21">
    <mergeCell ref="A31:L31"/>
    <mergeCell ref="A1:L1"/>
    <mergeCell ref="A2:L2"/>
    <mergeCell ref="A3:L3"/>
    <mergeCell ref="A4:L4"/>
    <mergeCell ref="A5:K5"/>
    <mergeCell ref="A6:K6"/>
    <mergeCell ref="E9:H9"/>
    <mergeCell ref="E39:H39"/>
    <mergeCell ref="E72:H72"/>
    <mergeCell ref="A69:K69"/>
    <mergeCell ref="A32:L32"/>
    <mergeCell ref="A33:L33"/>
    <mergeCell ref="A34:L34"/>
    <mergeCell ref="A35:K35"/>
    <mergeCell ref="A36:K36"/>
    <mergeCell ref="A64:L64"/>
    <mergeCell ref="A65:L65"/>
    <mergeCell ref="A66:L66"/>
    <mergeCell ref="A67:L67"/>
    <mergeCell ref="A68:K68"/>
  </mergeCells>
  <pageMargins left="0.19685039370078741" right="0.19685039370078741" top="0.19685039370078741" bottom="7.874015748031496E-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S1444"/>
  <sheetViews>
    <sheetView view="pageBreakPreview" zoomScaleSheetLayoutView="100" workbookViewId="0">
      <selection activeCell="P10" sqref="P10"/>
    </sheetView>
  </sheetViews>
  <sheetFormatPr defaultRowHeight="13.8" x14ac:dyDescent="0.25"/>
  <cols>
    <col min="1" max="1" width="3.09765625" customWidth="1"/>
    <col min="2" max="2" width="17.8984375" customWidth="1"/>
    <col min="3" max="3" width="16.5" customWidth="1"/>
    <col min="4" max="4" width="14.19921875" customWidth="1"/>
    <col min="5" max="5" width="8.59765625" customWidth="1"/>
    <col min="6" max="6" width="8.3984375" customWidth="1"/>
    <col min="7" max="7" width="8.69921875" customWidth="1"/>
    <col min="8" max="8" width="9" customWidth="1"/>
    <col min="9" max="9" width="10.09765625" customWidth="1"/>
    <col min="10" max="10" width="7.09765625" customWidth="1"/>
    <col min="11" max="11" width="12.8984375" customWidth="1"/>
    <col min="12" max="12" width="10.3984375" customWidth="1"/>
  </cols>
  <sheetData>
    <row r="1" spans="1:12" ht="21" x14ac:dyDescent="0.4">
      <c r="A1" s="1334" t="s">
        <v>33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</row>
    <row r="2" spans="1:12" ht="21" x14ac:dyDescent="0.4">
      <c r="A2" s="1333" t="s">
        <v>34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</row>
    <row r="3" spans="1:12" ht="21" x14ac:dyDescent="0.4">
      <c r="A3" s="1333" t="s">
        <v>2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</row>
    <row r="4" spans="1:12" ht="21" x14ac:dyDescent="0.4">
      <c r="A4" s="1333" t="s">
        <v>3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</row>
    <row r="5" spans="1:12" ht="21" x14ac:dyDescent="0.4">
      <c r="A5" s="521" t="s">
        <v>1069</v>
      </c>
      <c r="B5" s="19" t="s">
        <v>1070</v>
      </c>
      <c r="C5" s="19"/>
      <c r="D5" s="19"/>
      <c r="E5" s="19"/>
      <c r="F5" s="381"/>
      <c r="G5" s="381"/>
      <c r="H5" s="381"/>
      <c r="I5" s="381"/>
      <c r="J5" s="381"/>
      <c r="K5" s="381"/>
      <c r="L5" s="381"/>
    </row>
    <row r="6" spans="1:12" ht="21" x14ac:dyDescent="0.4">
      <c r="A6" s="1205" t="s">
        <v>1071</v>
      </c>
      <c r="B6" s="950" t="s">
        <v>3091</v>
      </c>
      <c r="C6" s="950"/>
      <c r="D6" s="950"/>
      <c r="E6" s="950"/>
      <c r="F6" s="239"/>
      <c r="G6" s="239"/>
      <c r="H6" s="239"/>
      <c r="I6" s="239"/>
      <c r="J6" s="239"/>
      <c r="K6" s="239"/>
      <c r="L6" s="381"/>
    </row>
    <row r="7" spans="1:12" ht="21" x14ac:dyDescent="0.4">
      <c r="A7" s="381"/>
      <c r="B7" s="521" t="s">
        <v>1072</v>
      </c>
      <c r="C7" s="19"/>
      <c r="D7" s="19"/>
      <c r="E7" s="19"/>
      <c r="F7" s="381"/>
      <c r="G7" s="381"/>
      <c r="H7" s="381"/>
      <c r="I7" s="381"/>
      <c r="J7" s="381"/>
      <c r="K7" s="381"/>
      <c r="L7" s="381"/>
    </row>
    <row r="8" spans="1:12" ht="21" x14ac:dyDescent="0.4">
      <c r="A8" s="19" t="s">
        <v>1073</v>
      </c>
      <c r="B8" s="19"/>
      <c r="C8" s="19"/>
      <c r="D8" s="19"/>
      <c r="E8" s="885"/>
      <c r="F8" s="240"/>
      <c r="G8" s="240"/>
      <c r="H8" s="240"/>
      <c r="I8" s="240"/>
      <c r="J8" s="240"/>
      <c r="K8" s="212"/>
      <c r="L8" s="381"/>
    </row>
    <row r="9" spans="1:12" ht="18" x14ac:dyDescent="0.35">
      <c r="A9" s="349" t="s">
        <v>38</v>
      </c>
      <c r="B9" s="350" t="s">
        <v>7</v>
      </c>
      <c r="C9" s="350" t="s">
        <v>39</v>
      </c>
      <c r="D9" s="350" t="s">
        <v>57</v>
      </c>
      <c r="E9" s="1331" t="s">
        <v>1244</v>
      </c>
      <c r="F9" s="1332"/>
      <c r="G9" s="1332"/>
      <c r="H9" s="1332"/>
      <c r="I9" s="351"/>
      <c r="J9" s="352" t="s">
        <v>1245</v>
      </c>
      <c r="K9" s="353" t="s">
        <v>1246</v>
      </c>
      <c r="L9" s="350" t="s">
        <v>45</v>
      </c>
    </row>
    <row r="10" spans="1:12" ht="18" x14ac:dyDescent="0.35">
      <c r="A10" s="354"/>
      <c r="B10" s="359"/>
      <c r="C10" s="356"/>
      <c r="D10" s="889" t="s">
        <v>1247</v>
      </c>
      <c r="E10" s="356">
        <v>2561</v>
      </c>
      <c r="F10" s="356">
        <v>2562</v>
      </c>
      <c r="G10" s="358">
        <v>2563</v>
      </c>
      <c r="H10" s="460">
        <v>2564</v>
      </c>
      <c r="I10" s="460">
        <v>2565</v>
      </c>
      <c r="J10" s="888" t="s">
        <v>1248</v>
      </c>
      <c r="K10" s="356" t="s">
        <v>44</v>
      </c>
      <c r="L10" s="359" t="s">
        <v>46</v>
      </c>
    </row>
    <row r="11" spans="1:12" ht="18" x14ac:dyDescent="0.35">
      <c r="A11" s="361"/>
      <c r="B11" s="360"/>
      <c r="C11" s="361"/>
      <c r="D11" s="887"/>
      <c r="E11" s="362" t="s">
        <v>14</v>
      </c>
      <c r="F11" s="362" t="s">
        <v>14</v>
      </c>
      <c r="G11" s="362" t="s">
        <v>14</v>
      </c>
      <c r="H11" s="362" t="s">
        <v>14</v>
      </c>
      <c r="I11" s="365" t="s">
        <v>14</v>
      </c>
      <c r="J11" s="891"/>
      <c r="K11" s="362"/>
      <c r="L11" s="890"/>
    </row>
    <row r="12" spans="1:12" ht="17.399999999999999" x14ac:dyDescent="0.35">
      <c r="A12" s="228">
        <v>1</v>
      </c>
      <c r="B12" s="80" t="s">
        <v>1074</v>
      </c>
      <c r="C12" s="80" t="s">
        <v>1075</v>
      </c>
      <c r="D12" s="20" t="s">
        <v>1076</v>
      </c>
      <c r="E12" s="246">
        <v>550000</v>
      </c>
      <c r="F12" s="246">
        <v>550000</v>
      </c>
      <c r="G12" s="246">
        <v>550000</v>
      </c>
      <c r="H12" s="246">
        <v>550000</v>
      </c>
      <c r="I12" s="246">
        <v>550000</v>
      </c>
      <c r="J12" s="506" t="s">
        <v>1670</v>
      </c>
      <c r="K12" s="112" t="s">
        <v>1548</v>
      </c>
      <c r="L12" s="225" t="s">
        <v>1549</v>
      </c>
    </row>
    <row r="13" spans="1:12" ht="17.399999999999999" x14ac:dyDescent="0.35">
      <c r="A13" s="145"/>
      <c r="B13" s="48" t="s">
        <v>1077</v>
      </c>
      <c r="C13" s="102" t="s">
        <v>1078</v>
      </c>
      <c r="D13" s="136" t="s">
        <v>1079</v>
      </c>
      <c r="E13" s="98" t="s">
        <v>1080</v>
      </c>
      <c r="F13" s="98" t="s">
        <v>1080</v>
      </c>
      <c r="G13" s="507" t="s">
        <v>1080</v>
      </c>
      <c r="H13" s="507" t="s">
        <v>1080</v>
      </c>
      <c r="I13" s="507" t="s">
        <v>1080</v>
      </c>
      <c r="J13" s="47" t="s">
        <v>3225</v>
      </c>
      <c r="K13" s="47" t="s">
        <v>3952</v>
      </c>
      <c r="L13" s="397"/>
    </row>
    <row r="14" spans="1:12" ht="17.399999999999999" x14ac:dyDescent="0.35">
      <c r="A14" s="145"/>
      <c r="B14" s="48" t="s">
        <v>1081</v>
      </c>
      <c r="C14" s="102" t="s">
        <v>1082</v>
      </c>
      <c r="D14" s="136" t="s">
        <v>1083</v>
      </c>
      <c r="E14" s="98" t="s">
        <v>1084</v>
      </c>
      <c r="F14" s="98" t="s">
        <v>1084</v>
      </c>
      <c r="G14" s="507" t="s">
        <v>1084</v>
      </c>
      <c r="H14" s="507" t="s">
        <v>1084</v>
      </c>
      <c r="I14" s="507" t="s">
        <v>1084</v>
      </c>
      <c r="J14" s="47" t="s">
        <v>3226</v>
      </c>
      <c r="K14" s="47" t="s">
        <v>2511</v>
      </c>
      <c r="L14" s="397"/>
    </row>
    <row r="15" spans="1:12" ht="17.399999999999999" x14ac:dyDescent="0.35">
      <c r="A15" s="145"/>
      <c r="B15" s="47"/>
      <c r="C15" s="48"/>
      <c r="D15" s="136" t="s">
        <v>1085</v>
      </c>
      <c r="E15" s="98"/>
      <c r="F15" s="98"/>
      <c r="G15" s="507"/>
      <c r="H15" s="98"/>
      <c r="I15" s="508"/>
      <c r="J15" s="508"/>
      <c r="K15" s="323"/>
      <c r="L15" s="321"/>
    </row>
    <row r="16" spans="1:12" ht="17.399999999999999" x14ac:dyDescent="0.35">
      <c r="A16" s="229"/>
      <c r="B16" s="245"/>
      <c r="C16" s="245"/>
      <c r="D16" s="253" t="s">
        <v>1086</v>
      </c>
      <c r="E16" s="509"/>
      <c r="F16" s="22"/>
      <c r="G16" s="22"/>
      <c r="H16" s="509"/>
      <c r="I16" s="510"/>
      <c r="J16" s="510"/>
      <c r="K16" s="325"/>
      <c r="L16" s="320"/>
    </row>
    <row r="17" spans="1:12" ht="17.399999999999999" x14ac:dyDescent="0.35">
      <c r="A17" s="228">
        <v>2</v>
      </c>
      <c r="B17" s="80" t="s">
        <v>1087</v>
      </c>
      <c r="C17" s="80" t="s">
        <v>2211</v>
      </c>
      <c r="D17" s="112" t="s">
        <v>1088</v>
      </c>
      <c r="E17" s="246">
        <v>2650000</v>
      </c>
      <c r="F17" s="246">
        <v>2650000</v>
      </c>
      <c r="G17" s="246">
        <v>2650000</v>
      </c>
      <c r="H17" s="246">
        <v>2650000</v>
      </c>
      <c r="I17" s="246">
        <v>2650000</v>
      </c>
      <c r="J17" s="506" t="s">
        <v>1670</v>
      </c>
      <c r="K17" s="112" t="s">
        <v>1548</v>
      </c>
      <c r="L17" s="225" t="s">
        <v>1549</v>
      </c>
    </row>
    <row r="18" spans="1:12" ht="17.399999999999999" x14ac:dyDescent="0.35">
      <c r="A18" s="228"/>
      <c r="B18" s="80" t="s">
        <v>1089</v>
      </c>
      <c r="C18" s="80" t="s">
        <v>2212</v>
      </c>
      <c r="D18" s="112" t="s">
        <v>1090</v>
      </c>
      <c r="E18" s="506" t="s">
        <v>1080</v>
      </c>
      <c r="F18" s="506" t="s">
        <v>1080</v>
      </c>
      <c r="G18" s="506" t="s">
        <v>1080</v>
      </c>
      <c r="H18" s="506" t="s">
        <v>1080</v>
      </c>
      <c r="I18" s="506" t="s">
        <v>1080</v>
      </c>
      <c r="J18" s="89" t="s">
        <v>3227</v>
      </c>
      <c r="K18" s="112" t="s">
        <v>1550</v>
      </c>
      <c r="L18" s="321"/>
    </row>
    <row r="19" spans="1:12" ht="17.399999999999999" x14ac:dyDescent="0.35">
      <c r="A19" s="80"/>
      <c r="B19" s="80" t="s">
        <v>1091</v>
      </c>
      <c r="C19" s="80" t="s">
        <v>1092</v>
      </c>
      <c r="D19" s="112" t="s">
        <v>1093</v>
      </c>
      <c r="E19" s="506" t="s">
        <v>1084</v>
      </c>
      <c r="F19" s="506" t="s">
        <v>1084</v>
      </c>
      <c r="G19" s="506" t="s">
        <v>1084</v>
      </c>
      <c r="H19" s="506" t="s">
        <v>1084</v>
      </c>
      <c r="I19" s="506" t="s">
        <v>1084</v>
      </c>
      <c r="J19" s="47" t="s">
        <v>3228</v>
      </c>
      <c r="K19" s="112" t="s">
        <v>1551</v>
      </c>
      <c r="L19" s="321"/>
    </row>
    <row r="20" spans="1:12" ht="17.399999999999999" x14ac:dyDescent="0.35">
      <c r="A20" s="229"/>
      <c r="B20" s="245"/>
      <c r="C20" s="245"/>
      <c r="D20" s="226"/>
      <c r="E20" s="511"/>
      <c r="F20" s="253"/>
      <c r="G20" s="253"/>
      <c r="H20" s="253"/>
      <c r="I20" s="253"/>
      <c r="J20" s="510"/>
      <c r="K20" s="226"/>
      <c r="L20" s="320"/>
    </row>
    <row r="21" spans="1:12" ht="17.399999999999999" x14ac:dyDescent="0.35">
      <c r="A21" s="228">
        <v>3</v>
      </c>
      <c r="B21" s="80" t="s">
        <v>1094</v>
      </c>
      <c r="C21" s="254" t="s">
        <v>1095</v>
      </c>
      <c r="D21" s="112" t="s">
        <v>1096</v>
      </c>
      <c r="E21" s="246">
        <v>2200000</v>
      </c>
      <c r="F21" s="246">
        <v>2200000</v>
      </c>
      <c r="G21" s="246">
        <v>2200000</v>
      </c>
      <c r="H21" s="246">
        <v>2200000</v>
      </c>
      <c r="I21" s="246">
        <v>2200000</v>
      </c>
      <c r="J21" s="506" t="s">
        <v>1670</v>
      </c>
      <c r="K21" s="112" t="s">
        <v>1552</v>
      </c>
      <c r="L21" s="225" t="s">
        <v>1549</v>
      </c>
    </row>
    <row r="22" spans="1:12" ht="17.399999999999999" x14ac:dyDescent="0.35">
      <c r="A22" s="228"/>
      <c r="B22" s="80" t="s">
        <v>1097</v>
      </c>
      <c r="C22" s="80" t="s">
        <v>1098</v>
      </c>
      <c r="D22" s="112" t="s">
        <v>1099</v>
      </c>
      <c r="E22" s="506" t="s">
        <v>1080</v>
      </c>
      <c r="F22" s="506" t="s">
        <v>1080</v>
      </c>
      <c r="G22" s="21" t="s">
        <v>1080</v>
      </c>
      <c r="H22" s="21" t="s">
        <v>1080</v>
      </c>
      <c r="I22" s="21" t="s">
        <v>1080</v>
      </c>
      <c r="J22" s="89" t="s">
        <v>3227</v>
      </c>
      <c r="K22" s="112" t="s">
        <v>3953</v>
      </c>
      <c r="L22" s="321"/>
    </row>
    <row r="23" spans="1:12" ht="17.399999999999999" x14ac:dyDescent="0.35">
      <c r="A23" s="228"/>
      <c r="B23" s="80" t="s">
        <v>1093</v>
      </c>
      <c r="C23" s="80"/>
      <c r="D23" s="112"/>
      <c r="E23" s="512" t="s">
        <v>1084</v>
      </c>
      <c r="F23" s="512" t="s">
        <v>1084</v>
      </c>
      <c r="G23" s="512" t="s">
        <v>1084</v>
      </c>
      <c r="H23" s="512" t="s">
        <v>1084</v>
      </c>
      <c r="I23" s="512" t="s">
        <v>1084</v>
      </c>
      <c r="J23" s="47" t="s">
        <v>3228</v>
      </c>
      <c r="K23" s="112" t="s">
        <v>3954</v>
      </c>
      <c r="L23" s="321"/>
    </row>
    <row r="24" spans="1:12" ht="17.399999999999999" x14ac:dyDescent="0.35">
      <c r="A24" s="229"/>
      <c r="B24" s="245"/>
      <c r="C24" s="245"/>
      <c r="D24" s="245"/>
      <c r="E24" s="259"/>
      <c r="F24" s="259"/>
      <c r="G24" s="253"/>
      <c r="H24" s="259"/>
      <c r="I24" s="259"/>
      <c r="J24" s="510"/>
      <c r="K24" s="245" t="s">
        <v>3460</v>
      </c>
      <c r="L24" s="320"/>
    </row>
    <row r="25" spans="1:12" ht="17.399999999999999" x14ac:dyDescent="0.35">
      <c r="A25" s="145">
        <v>4</v>
      </c>
      <c r="B25" s="47" t="s">
        <v>1100</v>
      </c>
      <c r="C25" s="47" t="s">
        <v>1075</v>
      </c>
      <c r="D25" s="47" t="s">
        <v>1101</v>
      </c>
      <c r="E25" s="262">
        <v>200000</v>
      </c>
      <c r="F25" s="262">
        <v>200000</v>
      </c>
      <c r="G25" s="262">
        <v>200000</v>
      </c>
      <c r="H25" s="262">
        <v>200000</v>
      </c>
      <c r="I25" s="262">
        <v>200000</v>
      </c>
      <c r="J25" s="782" t="s">
        <v>1670</v>
      </c>
      <c r="K25" s="47" t="s">
        <v>1553</v>
      </c>
      <c r="L25" s="225" t="s">
        <v>1549</v>
      </c>
    </row>
    <row r="26" spans="1:12" ht="17.399999999999999" x14ac:dyDescent="0.35">
      <c r="A26" s="145"/>
      <c r="B26" s="47" t="s">
        <v>1081</v>
      </c>
      <c r="C26" s="47" t="s">
        <v>1078</v>
      </c>
      <c r="D26" s="47" t="s">
        <v>1102</v>
      </c>
      <c r="E26" s="98" t="s">
        <v>118</v>
      </c>
      <c r="F26" s="98" t="s">
        <v>118</v>
      </c>
      <c r="G26" s="98" t="s">
        <v>118</v>
      </c>
      <c r="H26" s="98" t="s">
        <v>118</v>
      </c>
      <c r="I26" s="98" t="s">
        <v>118</v>
      </c>
      <c r="J26" s="208" t="s">
        <v>3229</v>
      </c>
      <c r="K26" s="47" t="s">
        <v>3955</v>
      </c>
      <c r="L26" s="321"/>
    </row>
    <row r="27" spans="1:12" ht="17.399999999999999" x14ac:dyDescent="0.35">
      <c r="A27" s="145"/>
      <c r="B27" s="47"/>
      <c r="C27" s="47" t="s">
        <v>1082</v>
      </c>
      <c r="D27" s="47" t="s">
        <v>1103</v>
      </c>
      <c r="E27" s="98"/>
      <c r="F27" s="98"/>
      <c r="G27" s="98"/>
      <c r="H27" s="98"/>
      <c r="I27" s="98"/>
      <c r="J27" s="208" t="s">
        <v>3230</v>
      </c>
      <c r="K27" s="47" t="s">
        <v>3956</v>
      </c>
      <c r="L27" s="321"/>
    </row>
    <row r="28" spans="1:12" ht="18" x14ac:dyDescent="0.35">
      <c r="A28" s="44"/>
      <c r="B28" s="43"/>
      <c r="C28" s="43"/>
      <c r="D28" s="43"/>
      <c r="E28" s="86"/>
      <c r="F28" s="86"/>
      <c r="G28" s="86"/>
      <c r="H28" s="86"/>
      <c r="I28" s="86"/>
      <c r="J28" s="510"/>
      <c r="K28" s="162"/>
      <c r="L28" s="320"/>
    </row>
    <row r="29" spans="1:12" ht="21" x14ac:dyDescent="0.4">
      <c r="F29" s="906">
        <v>138</v>
      </c>
    </row>
    <row r="30" spans="1:12" ht="21" x14ac:dyDescent="0.4">
      <c r="F30" s="906"/>
    </row>
    <row r="31" spans="1:12" ht="21" x14ac:dyDescent="0.4">
      <c r="A31" s="1334" t="s">
        <v>33</v>
      </c>
      <c r="B31" s="1334"/>
      <c r="C31" s="1334"/>
      <c r="D31" s="1334"/>
      <c r="E31" s="1334"/>
      <c r="F31" s="1334"/>
      <c r="G31" s="1334"/>
      <c r="H31" s="1334"/>
      <c r="I31" s="1334"/>
      <c r="J31" s="1334"/>
      <c r="K31" s="1334"/>
      <c r="L31" s="1334"/>
    </row>
    <row r="32" spans="1:12" ht="21" x14ac:dyDescent="0.4">
      <c r="A32" s="1333" t="s">
        <v>34</v>
      </c>
      <c r="B32" s="1333"/>
      <c r="C32" s="1333"/>
      <c r="D32" s="1333"/>
      <c r="E32" s="1333"/>
      <c r="F32" s="1333"/>
      <c r="G32" s="1333"/>
      <c r="H32" s="1333"/>
      <c r="I32" s="1333"/>
      <c r="J32" s="1333"/>
      <c r="K32" s="1333"/>
      <c r="L32" s="1333"/>
    </row>
    <row r="33" spans="1:12" ht="21" x14ac:dyDescent="0.4">
      <c r="A33" s="1333" t="s">
        <v>2</v>
      </c>
      <c r="B33" s="1333"/>
      <c r="C33" s="1333"/>
      <c r="D33" s="1333"/>
      <c r="E33" s="1333"/>
      <c r="F33" s="1333"/>
      <c r="G33" s="1333"/>
      <c r="H33" s="1333"/>
      <c r="I33" s="1333"/>
      <c r="J33" s="1333"/>
      <c r="K33" s="1333"/>
      <c r="L33" s="1333"/>
    </row>
    <row r="34" spans="1:12" ht="21" x14ac:dyDescent="0.4">
      <c r="A34" s="1333" t="s">
        <v>3</v>
      </c>
      <c r="B34" s="1333"/>
      <c r="C34" s="1333"/>
      <c r="D34" s="1333"/>
      <c r="E34" s="1333"/>
      <c r="F34" s="1333"/>
      <c r="G34" s="1333"/>
      <c r="H34" s="1333"/>
      <c r="I34" s="1333"/>
      <c r="J34" s="1333"/>
      <c r="K34" s="1333"/>
      <c r="L34" s="1333"/>
    </row>
    <row r="35" spans="1:12" ht="21" x14ac:dyDescent="0.4">
      <c r="A35" s="521" t="s">
        <v>1069</v>
      </c>
      <c r="B35" s="19" t="s">
        <v>1070</v>
      </c>
      <c r="C35" s="19"/>
      <c r="D35" s="19"/>
      <c r="E35" s="19"/>
      <c r="F35" s="381"/>
      <c r="G35" s="381"/>
      <c r="H35" s="381"/>
      <c r="I35" s="381"/>
      <c r="J35" s="381"/>
      <c r="K35" s="381"/>
      <c r="L35" s="381"/>
    </row>
    <row r="36" spans="1:12" ht="21" x14ac:dyDescent="0.4">
      <c r="A36" s="951" t="s">
        <v>1071</v>
      </c>
      <c r="B36" s="950" t="s">
        <v>3091</v>
      </c>
      <c r="C36" s="950"/>
      <c r="D36" s="950"/>
      <c r="E36" s="950"/>
      <c r="F36" s="239"/>
      <c r="G36" s="239"/>
      <c r="H36" s="239"/>
      <c r="I36" s="239"/>
      <c r="J36" s="239"/>
      <c r="K36" s="239"/>
      <c r="L36" s="381"/>
    </row>
    <row r="37" spans="1:12" ht="21" x14ac:dyDescent="0.4">
      <c r="A37" s="381"/>
      <c r="B37" s="521" t="s">
        <v>1072</v>
      </c>
      <c r="C37" s="19"/>
      <c r="D37" s="19"/>
      <c r="E37" s="19"/>
      <c r="F37" s="381"/>
      <c r="G37" s="381"/>
      <c r="H37" s="381"/>
      <c r="I37" s="381"/>
      <c r="J37" s="381"/>
      <c r="K37" s="381"/>
      <c r="L37" s="381"/>
    </row>
    <row r="38" spans="1:12" ht="21" x14ac:dyDescent="0.4">
      <c r="A38" s="19" t="s">
        <v>1073</v>
      </c>
      <c r="B38" s="19"/>
      <c r="C38" s="19"/>
      <c r="D38" s="19"/>
      <c r="E38" s="885"/>
      <c r="F38" s="240"/>
      <c r="G38" s="240"/>
      <c r="H38" s="240"/>
      <c r="I38" s="240"/>
      <c r="J38" s="240"/>
      <c r="K38" s="212"/>
      <c r="L38" s="381"/>
    </row>
    <row r="39" spans="1:12" ht="18" x14ac:dyDescent="0.35">
      <c r="A39" s="349" t="s">
        <v>38</v>
      </c>
      <c r="B39" s="350" t="s">
        <v>7</v>
      </c>
      <c r="C39" s="350" t="s">
        <v>39</v>
      </c>
      <c r="D39" s="350" t="s">
        <v>57</v>
      </c>
      <c r="E39" s="1331" t="s">
        <v>1244</v>
      </c>
      <c r="F39" s="1332"/>
      <c r="G39" s="1332"/>
      <c r="H39" s="1332"/>
      <c r="I39" s="351"/>
      <c r="J39" s="352" t="s">
        <v>1245</v>
      </c>
      <c r="K39" s="353" t="s">
        <v>1246</v>
      </c>
      <c r="L39" s="350" t="s">
        <v>45</v>
      </c>
    </row>
    <row r="40" spans="1:12" ht="18" x14ac:dyDescent="0.35">
      <c r="A40" s="354"/>
      <c r="B40" s="359"/>
      <c r="C40" s="356"/>
      <c r="D40" s="889" t="s">
        <v>1247</v>
      </c>
      <c r="E40" s="356">
        <v>2561</v>
      </c>
      <c r="F40" s="356">
        <v>2562</v>
      </c>
      <c r="G40" s="358">
        <v>2563</v>
      </c>
      <c r="H40" s="460">
        <v>2564</v>
      </c>
      <c r="I40" s="460">
        <v>2565</v>
      </c>
      <c r="J40" s="888" t="s">
        <v>1248</v>
      </c>
      <c r="K40" s="356" t="s">
        <v>44</v>
      </c>
      <c r="L40" s="359" t="s">
        <v>46</v>
      </c>
    </row>
    <row r="41" spans="1:12" ht="18" x14ac:dyDescent="0.35">
      <c r="A41" s="361"/>
      <c r="B41" s="360"/>
      <c r="C41" s="361"/>
      <c r="D41" s="887"/>
      <c r="E41" s="362" t="s">
        <v>14</v>
      </c>
      <c r="F41" s="362" t="s">
        <v>14</v>
      </c>
      <c r="G41" s="362" t="s">
        <v>14</v>
      </c>
      <c r="H41" s="362" t="s">
        <v>14</v>
      </c>
      <c r="I41" s="365" t="s">
        <v>14</v>
      </c>
      <c r="J41" s="891"/>
      <c r="K41" s="362"/>
      <c r="L41" s="890"/>
    </row>
    <row r="42" spans="1:12" ht="17.399999999999999" x14ac:dyDescent="0.35">
      <c r="A42" s="145">
        <v>5</v>
      </c>
      <c r="B42" s="47" t="s">
        <v>1061</v>
      </c>
      <c r="C42" s="47" t="s">
        <v>1104</v>
      </c>
      <c r="D42" s="47" t="s">
        <v>1105</v>
      </c>
      <c r="E42" s="380">
        <v>500000</v>
      </c>
      <c r="F42" s="47"/>
      <c r="G42" s="47"/>
      <c r="H42" s="47"/>
      <c r="I42" s="329"/>
      <c r="J42" s="506" t="s">
        <v>3231</v>
      </c>
      <c r="K42" s="47" t="s">
        <v>4092</v>
      </c>
      <c r="L42" s="225" t="s">
        <v>1549</v>
      </c>
    </row>
    <row r="43" spans="1:12" ht="17.399999999999999" x14ac:dyDescent="0.35">
      <c r="A43" s="145"/>
      <c r="B43" s="47" t="s">
        <v>1106</v>
      </c>
      <c r="C43" s="47" t="s">
        <v>417</v>
      </c>
      <c r="D43" s="47" t="s">
        <v>1107</v>
      </c>
      <c r="E43" s="145" t="s">
        <v>118</v>
      </c>
      <c r="F43" s="47"/>
      <c r="G43" s="47"/>
      <c r="H43" s="47"/>
      <c r="I43" s="323"/>
      <c r="J43" s="80" t="s">
        <v>1569</v>
      </c>
      <c r="K43" s="47" t="s">
        <v>4093</v>
      </c>
      <c r="L43" s="142" t="s">
        <v>94</v>
      </c>
    </row>
    <row r="44" spans="1:12" ht="17.399999999999999" x14ac:dyDescent="0.35">
      <c r="A44" s="145"/>
      <c r="B44" s="47" t="s">
        <v>1108</v>
      </c>
      <c r="C44" s="47"/>
      <c r="D44" s="47" t="s">
        <v>1109</v>
      </c>
      <c r="E44" s="145"/>
      <c r="F44" s="47"/>
      <c r="G44" s="47"/>
      <c r="H44" s="47"/>
      <c r="I44" s="323"/>
      <c r="J44" s="323"/>
      <c r="K44" s="47"/>
      <c r="L44" s="142"/>
    </row>
    <row r="45" spans="1:12" ht="17.399999999999999" x14ac:dyDescent="0.35">
      <c r="A45" s="216"/>
      <c r="B45" s="162"/>
      <c r="C45" s="162"/>
      <c r="D45" s="162" t="s">
        <v>1110</v>
      </c>
      <c r="E45" s="183"/>
      <c r="F45" s="162"/>
      <c r="G45" s="162"/>
      <c r="H45" s="162"/>
      <c r="I45" s="325"/>
      <c r="J45" s="325"/>
      <c r="K45" s="162"/>
      <c r="L45" s="215"/>
    </row>
    <row r="46" spans="1:12" ht="17.399999999999999" x14ac:dyDescent="0.35">
      <c r="A46" s="145">
        <v>6</v>
      </c>
      <c r="B46" s="112" t="s">
        <v>1111</v>
      </c>
      <c r="C46" s="112" t="s">
        <v>3763</v>
      </c>
      <c r="D46" s="112" t="s">
        <v>1112</v>
      </c>
      <c r="E46" s="227"/>
      <c r="F46" s="227">
        <v>300000</v>
      </c>
      <c r="G46" s="227">
        <v>300000</v>
      </c>
      <c r="H46" s="80"/>
      <c r="I46" s="323"/>
      <c r="J46" s="782" t="s">
        <v>3232</v>
      </c>
      <c r="K46" s="112" t="s">
        <v>2037</v>
      </c>
      <c r="L46" s="225" t="s">
        <v>1549</v>
      </c>
    </row>
    <row r="47" spans="1:12" ht="17.399999999999999" x14ac:dyDescent="0.35">
      <c r="A47" s="145"/>
      <c r="B47" s="112" t="s">
        <v>1113</v>
      </c>
      <c r="C47" s="112" t="s">
        <v>3764</v>
      </c>
      <c r="D47" s="112" t="s">
        <v>64</v>
      </c>
      <c r="E47" s="371"/>
      <c r="F47" s="371" t="s">
        <v>118</v>
      </c>
      <c r="G47" s="371" t="s">
        <v>118</v>
      </c>
      <c r="H47" s="80"/>
      <c r="I47" s="323"/>
      <c r="J47" s="80" t="s">
        <v>3233</v>
      </c>
      <c r="K47" s="112" t="s">
        <v>2038</v>
      </c>
      <c r="L47" s="142" t="s">
        <v>94</v>
      </c>
    </row>
    <row r="48" spans="1:12" ht="17.399999999999999" x14ac:dyDescent="0.35">
      <c r="A48" s="216"/>
      <c r="B48" s="245"/>
      <c r="C48" s="226" t="s">
        <v>3765</v>
      </c>
      <c r="D48" s="226" t="s">
        <v>1114</v>
      </c>
      <c r="E48" s="313"/>
      <c r="F48" s="226"/>
      <c r="G48" s="245"/>
      <c r="H48" s="245"/>
      <c r="I48" s="325"/>
      <c r="J48" s="325"/>
      <c r="K48" s="226" t="s">
        <v>2039</v>
      </c>
      <c r="L48" s="226"/>
    </row>
    <row r="49" spans="1:12" ht="17.399999999999999" x14ac:dyDescent="0.35">
      <c r="A49" s="145">
        <v>7</v>
      </c>
      <c r="B49" s="47" t="s">
        <v>1115</v>
      </c>
      <c r="C49" s="47" t="s">
        <v>1116</v>
      </c>
      <c r="D49" s="47" t="s">
        <v>1117</v>
      </c>
      <c r="E49" s="217">
        <v>50000</v>
      </c>
      <c r="F49" s="217"/>
      <c r="G49" s="217">
        <v>50000</v>
      </c>
      <c r="H49" s="217"/>
      <c r="I49" s="783"/>
      <c r="J49" s="782" t="s">
        <v>3234</v>
      </c>
      <c r="K49" s="47" t="s">
        <v>3767</v>
      </c>
      <c r="L49" s="142" t="s">
        <v>1549</v>
      </c>
    </row>
    <row r="50" spans="1:12" ht="17.399999999999999" x14ac:dyDescent="0.35">
      <c r="A50" s="145"/>
      <c r="B50" s="47" t="s">
        <v>1118</v>
      </c>
      <c r="C50" s="47" t="s">
        <v>1117</v>
      </c>
      <c r="D50" s="47" t="s">
        <v>1119</v>
      </c>
      <c r="E50" s="143" t="s">
        <v>118</v>
      </c>
      <c r="F50" s="217"/>
      <c r="G50" s="143" t="s">
        <v>118</v>
      </c>
      <c r="H50" s="217"/>
      <c r="I50" s="783"/>
      <c r="J50" s="80" t="s">
        <v>3235</v>
      </c>
      <c r="K50" s="47" t="s">
        <v>3768</v>
      </c>
      <c r="L50" s="142" t="s">
        <v>94</v>
      </c>
    </row>
    <row r="51" spans="1:12" ht="17.399999999999999" x14ac:dyDescent="0.35">
      <c r="A51" s="216"/>
      <c r="B51" s="162" t="s">
        <v>1120</v>
      </c>
      <c r="C51" s="162" t="s">
        <v>1121</v>
      </c>
      <c r="D51" s="162"/>
      <c r="E51" s="712"/>
      <c r="F51" s="712"/>
      <c r="G51" s="712"/>
      <c r="H51" s="712"/>
      <c r="I51" s="784"/>
      <c r="J51" s="784"/>
      <c r="K51" s="162" t="s">
        <v>3769</v>
      </c>
      <c r="L51" s="183"/>
    </row>
    <row r="52" spans="1:12" ht="17.399999999999999" x14ac:dyDescent="0.35">
      <c r="A52" s="145">
        <v>8</v>
      </c>
      <c r="B52" s="47" t="s">
        <v>1122</v>
      </c>
      <c r="C52" s="47" t="s">
        <v>1123</v>
      </c>
      <c r="D52" s="47" t="s">
        <v>3766</v>
      </c>
      <c r="E52" s="217">
        <v>72000</v>
      </c>
      <c r="F52" s="217"/>
      <c r="G52" s="217">
        <v>72000</v>
      </c>
      <c r="H52" s="217"/>
      <c r="I52" s="783"/>
      <c r="J52" s="98" t="s">
        <v>3236</v>
      </c>
      <c r="K52" s="47" t="s">
        <v>3786</v>
      </c>
      <c r="L52" s="142" t="s">
        <v>1549</v>
      </c>
    </row>
    <row r="53" spans="1:12" ht="17.399999999999999" x14ac:dyDescent="0.35">
      <c r="A53" s="145"/>
      <c r="B53" s="47" t="s">
        <v>1108</v>
      </c>
      <c r="C53" s="47" t="s">
        <v>1124</v>
      </c>
      <c r="D53" s="47" t="s">
        <v>3232</v>
      </c>
      <c r="E53" s="143" t="s">
        <v>118</v>
      </c>
      <c r="F53" s="217"/>
      <c r="G53" s="143" t="s">
        <v>118</v>
      </c>
      <c r="H53" s="217"/>
      <c r="I53" s="783"/>
      <c r="J53" s="98" t="s">
        <v>3237</v>
      </c>
      <c r="K53" s="47" t="s">
        <v>3770</v>
      </c>
      <c r="L53" s="142" t="s">
        <v>94</v>
      </c>
    </row>
    <row r="54" spans="1:12" ht="17.399999999999999" x14ac:dyDescent="0.35">
      <c r="A54" s="216"/>
      <c r="B54" s="162"/>
      <c r="C54" s="162"/>
      <c r="D54" s="162"/>
      <c r="E54" s="712"/>
      <c r="F54" s="712"/>
      <c r="G54" s="712"/>
      <c r="H54" s="712"/>
      <c r="I54" s="784"/>
      <c r="J54" s="784"/>
      <c r="K54" s="162" t="s">
        <v>1557</v>
      </c>
      <c r="L54" s="183"/>
    </row>
    <row r="55" spans="1:12" ht="17.399999999999999" x14ac:dyDescent="0.35">
      <c r="A55" s="479">
        <v>9</v>
      </c>
      <c r="B55" s="243" t="s">
        <v>2213</v>
      </c>
      <c r="C55" s="243" t="s">
        <v>1126</v>
      </c>
      <c r="D55" s="409" t="s">
        <v>1127</v>
      </c>
      <c r="E55" s="415">
        <v>900000</v>
      </c>
      <c r="F55" s="409"/>
      <c r="G55" s="243"/>
      <c r="H55" s="243"/>
      <c r="I55" s="783"/>
      <c r="J55" s="163" t="s">
        <v>3238</v>
      </c>
      <c r="K55" s="409" t="s">
        <v>3785</v>
      </c>
      <c r="L55" s="142" t="s">
        <v>1549</v>
      </c>
    </row>
    <row r="56" spans="1:12" ht="17.399999999999999" x14ac:dyDescent="0.35">
      <c r="A56" s="399"/>
      <c r="B56" s="241" t="s">
        <v>1875</v>
      </c>
      <c r="C56" s="241"/>
      <c r="D56" s="385" t="s">
        <v>1128</v>
      </c>
      <c r="E56" s="400" t="s">
        <v>118</v>
      </c>
      <c r="F56" s="385"/>
      <c r="G56" s="241"/>
      <c r="H56" s="241"/>
      <c r="I56" s="323"/>
      <c r="J56" s="163" t="s">
        <v>1125</v>
      </c>
      <c r="K56" s="385" t="s">
        <v>417</v>
      </c>
      <c r="L56" s="142" t="s">
        <v>94</v>
      </c>
    </row>
    <row r="57" spans="1:12" ht="17.399999999999999" x14ac:dyDescent="0.3">
      <c r="A57" s="399"/>
      <c r="B57" s="241" t="s">
        <v>1876</v>
      </c>
      <c r="C57" s="241"/>
      <c r="D57" s="385" t="s">
        <v>1129</v>
      </c>
      <c r="E57" s="400"/>
      <c r="F57" s="385"/>
      <c r="G57" s="241"/>
      <c r="H57" s="241"/>
      <c r="I57" s="323"/>
      <c r="J57" s="323"/>
      <c r="K57" s="385"/>
      <c r="L57" s="385"/>
    </row>
    <row r="58" spans="1:12" ht="17.399999999999999" x14ac:dyDescent="0.3">
      <c r="A58" s="399"/>
      <c r="B58" s="241"/>
      <c r="C58" s="241"/>
      <c r="D58" s="385" t="s">
        <v>1130</v>
      </c>
      <c r="E58" s="400"/>
      <c r="F58" s="385"/>
      <c r="G58" s="241"/>
      <c r="H58" s="241"/>
      <c r="I58" s="323"/>
      <c r="J58" s="323"/>
      <c r="K58" s="385"/>
      <c r="L58" s="385"/>
    </row>
    <row r="59" spans="1:12" ht="17.399999999999999" x14ac:dyDescent="0.3">
      <c r="A59" s="401"/>
      <c r="B59" s="402"/>
      <c r="C59" s="402"/>
      <c r="D59" s="386" t="s">
        <v>1131</v>
      </c>
      <c r="E59" s="403"/>
      <c r="F59" s="386"/>
      <c r="G59" s="402"/>
      <c r="H59" s="402"/>
      <c r="I59" s="325"/>
      <c r="J59" s="325"/>
      <c r="K59" s="386"/>
      <c r="L59" s="386"/>
    </row>
    <row r="60" spans="1:12" ht="17.399999999999999" x14ac:dyDescent="0.3">
      <c r="A60" s="444"/>
      <c r="B60" s="445"/>
      <c r="C60" s="445"/>
      <c r="D60" s="445"/>
      <c r="E60" s="446"/>
      <c r="F60" s="445"/>
      <c r="G60" s="445"/>
      <c r="H60" s="445"/>
      <c r="I60" s="324"/>
      <c r="J60" s="324"/>
      <c r="K60" s="445"/>
      <c r="L60" s="445"/>
    </row>
    <row r="61" spans="1:12" ht="21" x14ac:dyDescent="0.4">
      <c r="A61" s="444"/>
      <c r="B61" s="445"/>
      <c r="C61" s="445"/>
      <c r="D61" s="445"/>
      <c r="E61" s="446"/>
      <c r="F61" s="906">
        <v>139</v>
      </c>
      <c r="G61" s="445"/>
      <c r="H61" s="445"/>
      <c r="I61" s="324"/>
      <c r="J61" s="324"/>
      <c r="K61" s="445"/>
      <c r="L61" s="445"/>
    </row>
    <row r="62" spans="1:12" ht="21" x14ac:dyDescent="0.4">
      <c r="A62" s="1334" t="s">
        <v>33</v>
      </c>
      <c r="B62" s="1334"/>
      <c r="C62" s="1334"/>
      <c r="D62" s="1334"/>
      <c r="E62" s="1334"/>
      <c r="F62" s="1334"/>
      <c r="G62" s="1334"/>
      <c r="H62" s="1334"/>
      <c r="I62" s="1334"/>
      <c r="J62" s="1334"/>
      <c r="K62" s="1334"/>
      <c r="L62" s="1334"/>
    </row>
    <row r="63" spans="1:12" ht="21" x14ac:dyDescent="0.4">
      <c r="A63" s="1339" t="s">
        <v>34</v>
      </c>
      <c r="B63" s="1339"/>
      <c r="C63" s="1339"/>
      <c r="D63" s="1339"/>
      <c r="E63" s="1339"/>
      <c r="F63" s="1339"/>
      <c r="G63" s="1339"/>
      <c r="H63" s="1339"/>
      <c r="I63" s="1339"/>
      <c r="J63" s="1339"/>
      <c r="K63" s="1339"/>
      <c r="L63" s="1339"/>
    </row>
    <row r="64" spans="1:12" ht="21" x14ac:dyDescent="0.4">
      <c r="A64" s="1339" t="s">
        <v>2</v>
      </c>
      <c r="B64" s="1339"/>
      <c r="C64" s="1339"/>
      <c r="D64" s="1339"/>
      <c r="E64" s="1339"/>
      <c r="F64" s="1339"/>
      <c r="G64" s="1339"/>
      <c r="H64" s="1339"/>
      <c r="I64" s="1339"/>
      <c r="J64" s="1339"/>
      <c r="K64" s="1339"/>
      <c r="L64" s="1339"/>
    </row>
    <row r="65" spans="1:12" ht="21" x14ac:dyDescent="0.4">
      <c r="A65" s="1339" t="s">
        <v>3</v>
      </c>
      <c r="B65" s="1339"/>
      <c r="C65" s="1339"/>
      <c r="D65" s="1339"/>
      <c r="E65" s="1339"/>
      <c r="F65" s="1339"/>
      <c r="G65" s="1339"/>
      <c r="H65" s="1339"/>
      <c r="I65" s="1339"/>
      <c r="J65" s="1339"/>
      <c r="K65" s="1339"/>
      <c r="L65" s="1339"/>
    </row>
    <row r="66" spans="1:12" ht="21" x14ac:dyDescent="0.4">
      <c r="A66" s="951" t="s">
        <v>1069</v>
      </c>
      <c r="B66" s="901" t="s">
        <v>1070</v>
      </c>
      <c r="C66" s="901"/>
      <c r="D66" s="901"/>
      <c r="E66" s="901"/>
      <c r="F66" s="952"/>
      <c r="G66" s="952"/>
      <c r="H66" s="952"/>
      <c r="I66" s="952"/>
      <c r="J66" s="952"/>
      <c r="K66" s="952"/>
      <c r="L66" s="952"/>
    </row>
    <row r="67" spans="1:12" ht="21" x14ac:dyDescent="0.4">
      <c r="A67" s="951" t="s">
        <v>1071</v>
      </c>
      <c r="B67" s="950" t="s">
        <v>3091</v>
      </c>
      <c r="C67" s="950"/>
      <c r="D67" s="950"/>
      <c r="E67" s="950"/>
      <c r="F67" s="950"/>
      <c r="G67" s="950"/>
      <c r="H67" s="950"/>
      <c r="I67" s="950"/>
      <c r="J67" s="950"/>
      <c r="K67" s="950"/>
      <c r="L67" s="952"/>
    </row>
    <row r="68" spans="1:12" ht="21" x14ac:dyDescent="0.4">
      <c r="A68" s="952"/>
      <c r="B68" s="951" t="s">
        <v>1072</v>
      </c>
      <c r="C68" s="901"/>
      <c r="D68" s="901"/>
      <c r="E68" s="901"/>
      <c r="F68" s="952"/>
      <c r="G68" s="952"/>
      <c r="H68" s="952"/>
      <c r="I68" s="952"/>
      <c r="J68" s="952"/>
      <c r="K68" s="952"/>
      <c r="L68" s="952"/>
    </row>
    <row r="69" spans="1:12" ht="21" x14ac:dyDescent="0.4">
      <c r="A69" s="901" t="s">
        <v>1073</v>
      </c>
      <c r="B69" s="901"/>
      <c r="C69" s="901"/>
      <c r="D69" s="901"/>
      <c r="E69" s="900"/>
      <c r="F69" s="953"/>
      <c r="G69" s="953"/>
      <c r="H69" s="953"/>
      <c r="I69" s="953"/>
      <c r="J69" s="953"/>
      <c r="K69" s="97"/>
      <c r="L69" s="952"/>
    </row>
    <row r="70" spans="1:12" ht="18" x14ac:dyDescent="0.35">
      <c r="A70" s="349" t="s">
        <v>38</v>
      </c>
      <c r="B70" s="350" t="s">
        <v>7</v>
      </c>
      <c r="C70" s="350" t="s">
        <v>39</v>
      </c>
      <c r="D70" s="350" t="s">
        <v>57</v>
      </c>
      <c r="E70" s="1331" t="s">
        <v>1244</v>
      </c>
      <c r="F70" s="1332"/>
      <c r="G70" s="1332"/>
      <c r="H70" s="1332"/>
      <c r="I70" s="351"/>
      <c r="J70" s="352" t="s">
        <v>1245</v>
      </c>
      <c r="K70" s="353" t="s">
        <v>1246</v>
      </c>
      <c r="L70" s="350" t="s">
        <v>45</v>
      </c>
    </row>
    <row r="71" spans="1:12" ht="18" x14ac:dyDescent="0.35">
      <c r="A71" s="354"/>
      <c r="B71" s="359"/>
      <c r="C71" s="356"/>
      <c r="D71" s="889" t="s">
        <v>1247</v>
      </c>
      <c r="E71" s="356">
        <v>2561</v>
      </c>
      <c r="F71" s="356">
        <v>2562</v>
      </c>
      <c r="G71" s="358">
        <v>2563</v>
      </c>
      <c r="H71" s="460">
        <v>2564</v>
      </c>
      <c r="I71" s="460">
        <v>2565</v>
      </c>
      <c r="J71" s="888" t="s">
        <v>1248</v>
      </c>
      <c r="K71" s="356" t="s">
        <v>44</v>
      </c>
      <c r="L71" s="359" t="s">
        <v>46</v>
      </c>
    </row>
    <row r="72" spans="1:12" ht="18" x14ac:dyDescent="0.35">
      <c r="A72" s="361"/>
      <c r="B72" s="360"/>
      <c r="C72" s="361"/>
      <c r="D72" s="887"/>
      <c r="E72" s="362" t="s">
        <v>14</v>
      </c>
      <c r="F72" s="362" t="s">
        <v>14</v>
      </c>
      <c r="G72" s="362" t="s">
        <v>14</v>
      </c>
      <c r="H72" s="362" t="s">
        <v>14</v>
      </c>
      <c r="I72" s="365" t="s">
        <v>14</v>
      </c>
      <c r="J72" s="891"/>
      <c r="K72" s="362"/>
      <c r="L72" s="890"/>
    </row>
    <row r="73" spans="1:12" ht="17.399999999999999" x14ac:dyDescent="0.35">
      <c r="A73" s="348">
        <v>10</v>
      </c>
      <c r="B73" s="241" t="s">
        <v>1132</v>
      </c>
      <c r="C73" s="241" t="s">
        <v>1133</v>
      </c>
      <c r="D73" s="241" t="s">
        <v>1134</v>
      </c>
      <c r="E73" s="513"/>
      <c r="F73" s="328">
        <v>600000</v>
      </c>
      <c r="G73" s="241"/>
      <c r="H73" s="241"/>
      <c r="I73" s="329"/>
      <c r="J73" s="224" t="s">
        <v>3239</v>
      </c>
      <c r="K73" s="241" t="s">
        <v>1554</v>
      </c>
      <c r="L73" s="225" t="s">
        <v>1549</v>
      </c>
    </row>
    <row r="74" spans="1:12" ht="17.399999999999999" x14ac:dyDescent="0.35">
      <c r="A74" s="348"/>
      <c r="B74" s="241" t="s">
        <v>1135</v>
      </c>
      <c r="C74" s="241" t="s">
        <v>1136</v>
      </c>
      <c r="D74" s="241" t="s">
        <v>1137</v>
      </c>
      <c r="E74" s="404"/>
      <c r="F74" s="227" t="s">
        <v>118</v>
      </c>
      <c r="G74" s="241"/>
      <c r="H74" s="241"/>
      <c r="I74" s="323"/>
      <c r="J74" s="224" t="s">
        <v>3240</v>
      </c>
      <c r="K74" s="241" t="s">
        <v>1555</v>
      </c>
      <c r="L74" s="142" t="s">
        <v>94</v>
      </c>
    </row>
    <row r="75" spans="1:12" ht="17.399999999999999" x14ac:dyDescent="0.3">
      <c r="A75" s="348"/>
      <c r="B75" s="241"/>
      <c r="C75" s="241"/>
      <c r="D75" s="241"/>
      <c r="E75" s="404"/>
      <c r="F75" s="241"/>
      <c r="G75" s="241"/>
      <c r="H75" s="402"/>
      <c r="I75" s="325"/>
      <c r="J75" s="386"/>
      <c r="K75" s="241"/>
      <c r="L75" s="386"/>
    </row>
    <row r="76" spans="1:12" ht="17.399999999999999" x14ac:dyDescent="0.35">
      <c r="A76" s="405">
        <v>11</v>
      </c>
      <c r="B76" s="242" t="s">
        <v>2229</v>
      </c>
      <c r="C76" s="242" t="s">
        <v>1123</v>
      </c>
      <c r="D76" s="242" t="s">
        <v>1138</v>
      </c>
      <c r="E76" s="380"/>
      <c r="F76" s="406"/>
      <c r="G76" s="380">
        <v>250000</v>
      </c>
      <c r="H76" s="407"/>
      <c r="I76" s="323"/>
      <c r="J76" s="224" t="s">
        <v>3239</v>
      </c>
      <c r="K76" s="242" t="s">
        <v>1556</v>
      </c>
      <c r="L76" s="142" t="s">
        <v>1549</v>
      </c>
    </row>
    <row r="77" spans="1:12" ht="17.399999999999999" x14ac:dyDescent="0.35">
      <c r="A77" s="348"/>
      <c r="B77" s="243" t="s">
        <v>2230</v>
      </c>
      <c r="C77" s="243" t="s">
        <v>1139</v>
      </c>
      <c r="D77" s="243" t="s">
        <v>1140</v>
      </c>
      <c r="E77" s="143"/>
      <c r="F77" s="408"/>
      <c r="G77" s="143" t="s">
        <v>118</v>
      </c>
      <c r="H77" s="347"/>
      <c r="I77" s="323"/>
      <c r="J77" s="224" t="s">
        <v>3240</v>
      </c>
      <c r="K77" s="243" t="s">
        <v>3783</v>
      </c>
      <c r="L77" s="142" t="s">
        <v>94</v>
      </c>
    </row>
    <row r="78" spans="1:12" ht="17.399999999999999" x14ac:dyDescent="0.35">
      <c r="A78" s="348"/>
      <c r="B78" s="243" t="s">
        <v>2231</v>
      </c>
      <c r="C78" s="243"/>
      <c r="D78" s="243" t="s">
        <v>1141</v>
      </c>
      <c r="E78" s="143"/>
      <c r="F78" s="408"/>
      <c r="G78" s="243"/>
      <c r="H78" s="347"/>
      <c r="I78" s="323"/>
      <c r="J78" s="409"/>
      <c r="K78" s="243" t="s">
        <v>3784</v>
      </c>
      <c r="L78" s="409"/>
    </row>
    <row r="79" spans="1:12" ht="17.399999999999999" x14ac:dyDescent="0.35">
      <c r="A79" s="348"/>
      <c r="B79" s="243"/>
      <c r="C79" s="243"/>
      <c r="D79" s="243" t="s">
        <v>3771</v>
      </c>
      <c r="E79" s="143"/>
      <c r="F79" s="408"/>
      <c r="G79" s="243"/>
      <c r="H79" s="347"/>
      <c r="I79" s="323"/>
      <c r="J79" s="409"/>
      <c r="K79" s="243" t="s">
        <v>1349</v>
      </c>
      <c r="L79" s="409"/>
    </row>
    <row r="80" spans="1:12" ht="17.399999999999999" x14ac:dyDescent="0.35">
      <c r="A80" s="410"/>
      <c r="B80" s="411"/>
      <c r="C80" s="411"/>
      <c r="D80" s="411" t="s">
        <v>3772</v>
      </c>
      <c r="E80" s="213"/>
      <c r="F80" s="412"/>
      <c r="G80" s="411"/>
      <c r="H80" s="514"/>
      <c r="I80" s="325"/>
      <c r="J80" s="413"/>
      <c r="K80" s="413"/>
      <c r="L80" s="413"/>
    </row>
    <row r="81" spans="1:12" ht="17.399999999999999" x14ac:dyDescent="0.35">
      <c r="A81" s="142">
        <v>12</v>
      </c>
      <c r="B81" s="47" t="s">
        <v>1142</v>
      </c>
      <c r="C81" s="47" t="s">
        <v>1143</v>
      </c>
      <c r="D81" s="48" t="s">
        <v>1144</v>
      </c>
      <c r="E81" s="379"/>
      <c r="F81" s="48"/>
      <c r="G81" s="47"/>
      <c r="H81" s="345">
        <v>300000</v>
      </c>
      <c r="I81" s="323"/>
      <c r="J81" s="225" t="s">
        <v>3241</v>
      </c>
      <c r="K81" s="48" t="s">
        <v>1558</v>
      </c>
      <c r="L81" s="225" t="s">
        <v>1549</v>
      </c>
    </row>
    <row r="82" spans="1:12" ht="17.399999999999999" x14ac:dyDescent="0.35">
      <c r="A82" s="142"/>
      <c r="B82" s="47" t="s">
        <v>1145</v>
      </c>
      <c r="C82" s="47" t="s">
        <v>271</v>
      </c>
      <c r="D82" s="48"/>
      <c r="E82" s="379"/>
      <c r="F82" s="48"/>
      <c r="G82" s="47"/>
      <c r="H82" s="217" t="s">
        <v>118</v>
      </c>
      <c r="I82" s="323"/>
      <c r="J82" s="398" t="s">
        <v>1032</v>
      </c>
      <c r="K82" s="48" t="s">
        <v>1559</v>
      </c>
      <c r="L82" s="48"/>
    </row>
    <row r="83" spans="1:12" ht="17.399999999999999" x14ac:dyDescent="0.35">
      <c r="A83" s="142"/>
      <c r="B83" s="47" t="s">
        <v>1146</v>
      </c>
      <c r="C83" s="47"/>
      <c r="D83" s="48"/>
      <c r="E83" s="379"/>
      <c r="F83" s="48"/>
      <c r="G83" s="47"/>
      <c r="H83" s="217"/>
      <c r="I83" s="323"/>
      <c r="J83" s="398"/>
      <c r="K83" s="48"/>
      <c r="L83" s="48"/>
    </row>
    <row r="84" spans="1:12" ht="17.399999999999999" x14ac:dyDescent="0.35">
      <c r="A84" s="215"/>
      <c r="B84" s="162"/>
      <c r="C84" s="162"/>
      <c r="D84" s="183"/>
      <c r="E84" s="162"/>
      <c r="F84" s="183"/>
      <c r="G84" s="183"/>
      <c r="H84" s="515"/>
      <c r="I84" s="325"/>
      <c r="J84" s="414"/>
      <c r="K84" s="183"/>
      <c r="L84" s="183"/>
    </row>
    <row r="85" spans="1:12" ht="17.399999999999999" x14ac:dyDescent="0.35">
      <c r="A85" s="225">
        <v>13</v>
      </c>
      <c r="B85" s="80" t="s">
        <v>1147</v>
      </c>
      <c r="C85" s="112" t="s">
        <v>1148</v>
      </c>
      <c r="D85" s="112" t="s">
        <v>3242</v>
      </c>
      <c r="E85" s="315">
        <v>250000</v>
      </c>
      <c r="F85" s="112"/>
      <c r="G85" s="315">
        <v>250000</v>
      </c>
      <c r="H85" s="80"/>
      <c r="I85" s="322"/>
      <c r="J85" s="225" t="s">
        <v>3244</v>
      </c>
      <c r="K85" s="112" t="s">
        <v>1560</v>
      </c>
      <c r="L85" s="334" t="s">
        <v>1549</v>
      </c>
    </row>
    <row r="86" spans="1:12" ht="17.399999999999999" x14ac:dyDescent="0.35">
      <c r="A86" s="225"/>
      <c r="B86" s="80" t="s">
        <v>1149</v>
      </c>
      <c r="C86" s="112" t="s">
        <v>1150</v>
      </c>
      <c r="D86" s="112" t="s">
        <v>3243</v>
      </c>
      <c r="E86" s="469" t="s">
        <v>118</v>
      </c>
      <c r="F86" s="112"/>
      <c r="G86" s="469" t="s">
        <v>118</v>
      </c>
      <c r="H86" s="80"/>
      <c r="I86" s="321"/>
      <c r="J86" s="80" t="s">
        <v>3245</v>
      </c>
      <c r="K86" s="80" t="s">
        <v>1561</v>
      </c>
      <c r="L86" s="142" t="s">
        <v>94</v>
      </c>
    </row>
    <row r="87" spans="1:12" ht="18" x14ac:dyDescent="0.35">
      <c r="A87" s="228"/>
      <c r="B87" s="80" t="s">
        <v>1151</v>
      </c>
      <c r="C87" s="112"/>
      <c r="D87" s="80" t="s">
        <v>1152</v>
      </c>
      <c r="E87" s="225"/>
      <c r="F87" s="80"/>
      <c r="G87" s="80"/>
      <c r="H87" s="80"/>
      <c r="I87" s="321"/>
      <c r="J87" s="49"/>
      <c r="K87" s="80"/>
      <c r="L87" s="225"/>
    </row>
    <row r="88" spans="1:12" ht="18" x14ac:dyDescent="0.35">
      <c r="A88" s="229"/>
      <c r="B88" s="245"/>
      <c r="C88" s="226"/>
      <c r="D88" s="245"/>
      <c r="E88" s="229"/>
      <c r="F88" s="245"/>
      <c r="G88" s="245"/>
      <c r="H88" s="245"/>
      <c r="I88" s="320"/>
      <c r="J88" s="50"/>
      <c r="K88" s="245"/>
      <c r="L88" s="283"/>
    </row>
    <row r="89" spans="1:12" ht="17.399999999999999" x14ac:dyDescent="0.35">
      <c r="A89" s="334">
        <v>14</v>
      </c>
      <c r="B89" s="254" t="s">
        <v>1153</v>
      </c>
      <c r="C89" s="254" t="s">
        <v>1154</v>
      </c>
      <c r="D89" s="369" t="s">
        <v>1155</v>
      </c>
      <c r="E89" s="468">
        <v>700000</v>
      </c>
      <c r="F89" s="331"/>
      <c r="G89" s="328">
        <v>700000</v>
      </c>
      <c r="H89" s="331"/>
      <c r="I89" s="321"/>
      <c r="J89" s="225" t="s">
        <v>3246</v>
      </c>
      <c r="K89" s="254" t="s">
        <v>1562</v>
      </c>
      <c r="L89" s="225" t="s">
        <v>1549</v>
      </c>
    </row>
    <row r="90" spans="1:12" ht="17.399999999999999" x14ac:dyDescent="0.35">
      <c r="A90" s="225"/>
      <c r="B90" s="112" t="s">
        <v>1156</v>
      </c>
      <c r="C90" s="112" t="s">
        <v>1157</v>
      </c>
      <c r="D90" s="370" t="s">
        <v>1158</v>
      </c>
      <c r="E90" s="517" t="s">
        <v>1159</v>
      </c>
      <c r="F90" s="80"/>
      <c r="G90" s="518" t="s">
        <v>1159</v>
      </c>
      <c r="H90" s="80"/>
      <c r="I90" s="321"/>
      <c r="J90" s="80" t="s">
        <v>3247</v>
      </c>
      <c r="K90" s="112" t="s">
        <v>1563</v>
      </c>
      <c r="L90" s="142" t="s">
        <v>94</v>
      </c>
    </row>
    <row r="91" spans="1:12" ht="18" x14ac:dyDescent="0.35">
      <c r="A91" s="225"/>
      <c r="B91" s="112"/>
      <c r="C91" s="112" t="s">
        <v>1160</v>
      </c>
      <c r="D91" s="370" t="s">
        <v>1161</v>
      </c>
      <c r="E91" s="469"/>
      <c r="F91" s="80"/>
      <c r="G91" s="112"/>
      <c r="H91" s="80"/>
      <c r="I91" s="321"/>
      <c r="J91" s="27"/>
      <c r="K91" s="80" t="s">
        <v>1564</v>
      </c>
      <c r="L91" s="112"/>
    </row>
    <row r="92" spans="1:12" ht="17.399999999999999" x14ac:dyDescent="0.35">
      <c r="A92" s="283"/>
      <c r="B92" s="226"/>
      <c r="C92" s="226"/>
      <c r="D92" s="245"/>
      <c r="E92" s="283"/>
      <c r="F92" s="226"/>
      <c r="G92" s="226"/>
      <c r="H92" s="245"/>
      <c r="I92" s="320"/>
      <c r="J92" s="320"/>
      <c r="K92" s="320"/>
      <c r="L92" s="320"/>
    </row>
    <row r="93" spans="1:12" ht="21" x14ac:dyDescent="0.4">
      <c r="A93" s="1334" t="s">
        <v>33</v>
      </c>
      <c r="B93" s="1334"/>
      <c r="C93" s="1334"/>
      <c r="D93" s="1334"/>
      <c r="E93" s="1334"/>
      <c r="F93" s="1334"/>
      <c r="G93" s="1334"/>
      <c r="H93" s="1334"/>
      <c r="I93" s="1334"/>
      <c r="J93" s="1334"/>
      <c r="K93" s="1334"/>
      <c r="L93" s="1334"/>
    </row>
    <row r="94" spans="1:12" ht="21" x14ac:dyDescent="0.4">
      <c r="A94" s="1333" t="s">
        <v>34</v>
      </c>
      <c r="B94" s="1333"/>
      <c r="C94" s="1333"/>
      <c r="D94" s="1333"/>
      <c r="E94" s="1333"/>
      <c r="F94" s="1333"/>
      <c r="G94" s="1333"/>
      <c r="H94" s="1333"/>
      <c r="I94" s="1333"/>
      <c r="J94" s="1333"/>
      <c r="K94" s="1333"/>
      <c r="L94" s="1333"/>
    </row>
    <row r="95" spans="1:12" ht="21" x14ac:dyDescent="0.4">
      <c r="A95" s="1333" t="s">
        <v>2</v>
      </c>
      <c r="B95" s="1333"/>
      <c r="C95" s="1333"/>
      <c r="D95" s="1333"/>
      <c r="E95" s="1333"/>
      <c r="F95" s="1333"/>
      <c r="G95" s="1333"/>
      <c r="H95" s="1333"/>
      <c r="I95" s="1333"/>
      <c r="J95" s="1333"/>
      <c r="K95" s="1333"/>
      <c r="L95" s="1333"/>
    </row>
    <row r="96" spans="1:12" ht="21" x14ac:dyDescent="0.4">
      <c r="A96" s="1333" t="s">
        <v>3</v>
      </c>
      <c r="B96" s="1333"/>
      <c r="C96" s="1333"/>
      <c r="D96" s="1333"/>
      <c r="E96" s="1333"/>
      <c r="F96" s="1333"/>
      <c r="G96" s="1333"/>
      <c r="H96" s="1333"/>
      <c r="I96" s="1333"/>
      <c r="J96" s="1333"/>
      <c r="K96" s="1333"/>
      <c r="L96" s="1333"/>
    </row>
    <row r="97" spans="1:12" ht="21" x14ac:dyDescent="0.4">
      <c r="A97" s="521" t="s">
        <v>1069</v>
      </c>
      <c r="B97" s="19" t="s">
        <v>1070</v>
      </c>
      <c r="C97" s="19"/>
      <c r="D97" s="19"/>
      <c r="E97" s="19"/>
      <c r="F97" s="381"/>
      <c r="G97" s="381"/>
      <c r="H97" s="381"/>
      <c r="I97" s="381"/>
      <c r="J97" s="381"/>
      <c r="K97" s="381"/>
      <c r="L97" s="381"/>
    </row>
    <row r="98" spans="1:12" ht="21" x14ac:dyDescent="0.4">
      <c r="A98" s="521" t="s">
        <v>1071</v>
      </c>
      <c r="B98" s="239" t="s">
        <v>3091</v>
      </c>
      <c r="C98" s="239"/>
      <c r="D98" s="239"/>
      <c r="E98" s="239"/>
      <c r="F98" s="239"/>
      <c r="G98" s="239"/>
      <c r="H98" s="239"/>
      <c r="I98" s="239"/>
      <c r="J98" s="239"/>
      <c r="K98" s="239"/>
      <c r="L98" s="381"/>
    </row>
    <row r="99" spans="1:12" ht="21" x14ac:dyDescent="0.4">
      <c r="A99" s="381"/>
      <c r="B99" s="521" t="s">
        <v>1072</v>
      </c>
      <c r="C99" s="19"/>
      <c r="D99" s="19"/>
      <c r="E99" s="19"/>
      <c r="F99" s="381"/>
      <c r="G99" s="381"/>
      <c r="H99" s="381"/>
      <c r="I99" s="381"/>
      <c r="J99" s="381"/>
      <c r="K99" s="381"/>
      <c r="L99" s="381"/>
    </row>
    <row r="100" spans="1:12" ht="21" x14ac:dyDescent="0.4">
      <c r="A100" s="19" t="s">
        <v>1073</v>
      </c>
      <c r="B100" s="19"/>
      <c r="C100" s="19"/>
      <c r="D100" s="19"/>
      <c r="E100" s="885"/>
      <c r="F100" s="240"/>
      <c r="G100" s="240"/>
      <c r="H100" s="240"/>
      <c r="I100" s="240"/>
      <c r="J100" s="240"/>
      <c r="K100" s="212"/>
      <c r="L100" s="381"/>
    </row>
    <row r="101" spans="1:12" ht="18" x14ac:dyDescent="0.35">
      <c r="A101" s="349" t="s">
        <v>38</v>
      </c>
      <c r="B101" s="350" t="s">
        <v>7</v>
      </c>
      <c r="C101" s="350" t="s">
        <v>39</v>
      </c>
      <c r="D101" s="350" t="s">
        <v>57</v>
      </c>
      <c r="E101" s="1331" t="s">
        <v>1244</v>
      </c>
      <c r="F101" s="1332"/>
      <c r="G101" s="1332"/>
      <c r="H101" s="1332"/>
      <c r="I101" s="351"/>
      <c r="J101" s="352" t="s">
        <v>1245</v>
      </c>
      <c r="K101" s="353" t="s">
        <v>1246</v>
      </c>
      <c r="L101" s="350" t="s">
        <v>45</v>
      </c>
    </row>
    <row r="102" spans="1:12" ht="18" x14ac:dyDescent="0.35">
      <c r="A102" s="354"/>
      <c r="B102" s="359"/>
      <c r="C102" s="356"/>
      <c r="D102" s="889" t="s">
        <v>1247</v>
      </c>
      <c r="E102" s="356">
        <v>2561</v>
      </c>
      <c r="F102" s="356">
        <v>2562</v>
      </c>
      <c r="G102" s="358">
        <v>2563</v>
      </c>
      <c r="H102" s="460">
        <v>2564</v>
      </c>
      <c r="I102" s="460">
        <v>2565</v>
      </c>
      <c r="J102" s="888" t="s">
        <v>1248</v>
      </c>
      <c r="K102" s="356" t="s">
        <v>44</v>
      </c>
      <c r="L102" s="359" t="s">
        <v>46</v>
      </c>
    </row>
    <row r="103" spans="1:12" ht="18" x14ac:dyDescent="0.35">
      <c r="A103" s="361"/>
      <c r="B103" s="360"/>
      <c r="C103" s="361"/>
      <c r="D103" s="887"/>
      <c r="E103" s="362" t="s">
        <v>14</v>
      </c>
      <c r="F103" s="362" t="s">
        <v>14</v>
      </c>
      <c r="G103" s="362" t="s">
        <v>14</v>
      </c>
      <c r="H103" s="362" t="s">
        <v>14</v>
      </c>
      <c r="I103" s="365" t="s">
        <v>14</v>
      </c>
      <c r="J103" s="891"/>
      <c r="K103" s="362"/>
      <c r="L103" s="890"/>
    </row>
    <row r="104" spans="1:12" ht="17.399999999999999" x14ac:dyDescent="0.35">
      <c r="A104" s="228">
        <v>15</v>
      </c>
      <c r="B104" s="80" t="s">
        <v>1162</v>
      </c>
      <c r="C104" s="80" t="s">
        <v>1163</v>
      </c>
      <c r="D104" s="80" t="s">
        <v>1164</v>
      </c>
      <c r="E104" s="227">
        <v>500000</v>
      </c>
      <c r="F104" s="80"/>
      <c r="G104" s="227">
        <v>500000</v>
      </c>
      <c r="H104" s="80"/>
      <c r="I104" s="329"/>
      <c r="J104" s="225" t="s">
        <v>3246</v>
      </c>
      <c r="K104" s="80" t="s">
        <v>1565</v>
      </c>
      <c r="L104" s="225" t="s">
        <v>1549</v>
      </c>
    </row>
    <row r="105" spans="1:12" ht="17.399999999999999" x14ac:dyDescent="0.35">
      <c r="A105" s="228"/>
      <c r="B105" s="80" t="s">
        <v>1165</v>
      </c>
      <c r="C105" s="80" t="s">
        <v>1166</v>
      </c>
      <c r="D105" s="80"/>
      <c r="E105" s="227" t="s">
        <v>110</v>
      </c>
      <c r="F105" s="80"/>
      <c r="G105" s="227" t="s">
        <v>110</v>
      </c>
      <c r="H105" s="80"/>
      <c r="I105" s="323"/>
      <c r="J105" s="80" t="s">
        <v>3247</v>
      </c>
      <c r="K105" s="80" t="s">
        <v>1566</v>
      </c>
      <c r="L105" s="142" t="s">
        <v>94</v>
      </c>
    </row>
    <row r="106" spans="1:12" ht="17.399999999999999" x14ac:dyDescent="0.35">
      <c r="A106" s="229"/>
      <c r="B106" s="245"/>
      <c r="C106" s="245"/>
      <c r="D106" s="245"/>
      <c r="E106" s="312"/>
      <c r="F106" s="245"/>
      <c r="G106" s="245"/>
      <c r="H106" s="245"/>
      <c r="I106" s="325"/>
      <c r="J106" s="245"/>
      <c r="K106" s="245"/>
      <c r="L106" s="226"/>
    </row>
    <row r="107" spans="1:12" ht="17.399999999999999" x14ac:dyDescent="0.35">
      <c r="A107" s="334">
        <v>16</v>
      </c>
      <c r="B107" s="241" t="s">
        <v>176</v>
      </c>
      <c r="C107" s="241" t="s">
        <v>1167</v>
      </c>
      <c r="D107" s="385" t="s">
        <v>1168</v>
      </c>
      <c r="E107" s="400"/>
      <c r="F107" s="385"/>
      <c r="G107" s="415">
        <v>840000</v>
      </c>
      <c r="H107" s="241"/>
      <c r="I107" s="323"/>
      <c r="J107" s="225" t="s">
        <v>3248</v>
      </c>
      <c r="K107" s="385" t="s">
        <v>2040</v>
      </c>
      <c r="L107" s="225" t="s">
        <v>1549</v>
      </c>
    </row>
    <row r="108" spans="1:12" ht="17.399999999999999" x14ac:dyDescent="0.35">
      <c r="A108" s="225"/>
      <c r="B108" s="241" t="s">
        <v>1169</v>
      </c>
      <c r="C108" s="241" t="s">
        <v>1170</v>
      </c>
      <c r="D108" s="385"/>
      <c r="E108" s="400"/>
      <c r="F108" s="385" t="s">
        <v>155</v>
      </c>
      <c r="G108" s="415" t="s">
        <v>118</v>
      </c>
      <c r="H108" s="241"/>
      <c r="I108" s="323"/>
      <c r="J108" s="80" t="s">
        <v>3090</v>
      </c>
      <c r="K108" s="385" t="s">
        <v>2041</v>
      </c>
      <c r="L108" s="142" t="s">
        <v>94</v>
      </c>
    </row>
    <row r="109" spans="1:12" ht="17.399999999999999" x14ac:dyDescent="0.35">
      <c r="A109" s="283"/>
      <c r="B109" s="402" t="s">
        <v>1171</v>
      </c>
      <c r="C109" s="402" t="s">
        <v>1172</v>
      </c>
      <c r="D109" s="386"/>
      <c r="E109" s="403"/>
      <c r="F109" s="386"/>
      <c r="G109" s="402"/>
      <c r="H109" s="402"/>
      <c r="I109" s="325"/>
      <c r="J109" s="402"/>
      <c r="K109" s="386"/>
      <c r="L109" s="386"/>
    </row>
    <row r="110" spans="1:12" ht="17.399999999999999" x14ac:dyDescent="0.35">
      <c r="A110" s="225">
        <v>17</v>
      </c>
      <c r="B110" s="80" t="s">
        <v>1173</v>
      </c>
      <c r="C110" s="80" t="s">
        <v>1174</v>
      </c>
      <c r="D110" s="112" t="s">
        <v>1175</v>
      </c>
      <c r="E110" s="371">
        <v>80000</v>
      </c>
      <c r="F110" s="371">
        <v>80000</v>
      </c>
      <c r="G110" s="371">
        <v>80000</v>
      </c>
      <c r="H110" s="315">
        <v>80000</v>
      </c>
      <c r="I110" s="328">
        <v>80000</v>
      </c>
      <c r="J110" s="225" t="s">
        <v>3249</v>
      </c>
      <c r="K110" s="112" t="s">
        <v>3773</v>
      </c>
      <c r="L110" s="225" t="s">
        <v>1549</v>
      </c>
    </row>
    <row r="111" spans="1:12" ht="17.399999999999999" x14ac:dyDescent="0.35">
      <c r="A111" s="225"/>
      <c r="B111" s="80" t="s">
        <v>1176</v>
      </c>
      <c r="C111" s="80" t="s">
        <v>1177</v>
      </c>
      <c r="D111" s="112" t="s">
        <v>1178</v>
      </c>
      <c r="E111" s="438" t="s">
        <v>1179</v>
      </c>
      <c r="F111" s="438" t="s">
        <v>1179</v>
      </c>
      <c r="G111" s="438" t="s">
        <v>1179</v>
      </c>
      <c r="H111" s="443" t="s">
        <v>1179</v>
      </c>
      <c r="I111" s="443" t="s">
        <v>1179</v>
      </c>
      <c r="J111" s="80" t="s">
        <v>3250</v>
      </c>
      <c r="K111" s="112" t="s">
        <v>3774</v>
      </c>
      <c r="L111" s="112"/>
    </row>
    <row r="112" spans="1:12" ht="17.399999999999999" x14ac:dyDescent="0.35">
      <c r="A112" s="225"/>
      <c r="B112" s="80" t="s">
        <v>1151</v>
      </c>
      <c r="C112" s="80" t="s">
        <v>1180</v>
      </c>
      <c r="D112" s="112" t="s">
        <v>1181</v>
      </c>
      <c r="E112" s="371"/>
      <c r="F112" s="112"/>
      <c r="G112" s="80"/>
      <c r="H112" s="80"/>
      <c r="I112" s="80"/>
      <c r="J112" s="417"/>
      <c r="K112" s="112" t="s">
        <v>3775</v>
      </c>
      <c r="L112" s="112"/>
    </row>
    <row r="113" spans="1:12" ht="17.399999999999999" x14ac:dyDescent="0.35">
      <c r="A113" s="283"/>
      <c r="B113" s="245"/>
      <c r="C113" s="259" t="s">
        <v>1182</v>
      </c>
      <c r="D113" s="226" t="s">
        <v>1183</v>
      </c>
      <c r="E113" s="418"/>
      <c r="F113" s="226"/>
      <c r="G113" s="245"/>
      <c r="H113" s="245"/>
      <c r="I113" s="245"/>
      <c r="J113" s="245"/>
      <c r="K113" s="226" t="s">
        <v>3776</v>
      </c>
      <c r="L113" s="226"/>
    </row>
    <row r="114" spans="1:12" ht="17.399999999999999" x14ac:dyDescent="0.35">
      <c r="A114" s="225">
        <v>18</v>
      </c>
      <c r="B114" s="80" t="s">
        <v>1184</v>
      </c>
      <c r="C114" s="80" t="s">
        <v>1185</v>
      </c>
      <c r="D114" s="112" t="s">
        <v>1186</v>
      </c>
      <c r="E114" s="371">
        <v>20000</v>
      </c>
      <c r="F114" s="371">
        <v>20000</v>
      </c>
      <c r="G114" s="371">
        <v>20000</v>
      </c>
      <c r="H114" s="315">
        <v>20000</v>
      </c>
      <c r="I114" s="328">
        <v>20000</v>
      </c>
      <c r="J114" s="225" t="s">
        <v>3249</v>
      </c>
      <c r="K114" s="112" t="s">
        <v>3957</v>
      </c>
      <c r="L114" s="225" t="s">
        <v>1549</v>
      </c>
    </row>
    <row r="115" spans="1:12" ht="17.399999999999999" x14ac:dyDescent="0.35">
      <c r="A115" s="225"/>
      <c r="B115" s="80" t="s">
        <v>1187</v>
      </c>
      <c r="C115" s="80" t="s">
        <v>1188</v>
      </c>
      <c r="D115" s="112" t="s">
        <v>1189</v>
      </c>
      <c r="E115" s="438" t="s">
        <v>1179</v>
      </c>
      <c r="F115" s="438" t="s">
        <v>1179</v>
      </c>
      <c r="G115" s="438" t="s">
        <v>1179</v>
      </c>
      <c r="H115" s="443" t="s">
        <v>1179</v>
      </c>
      <c r="I115" s="443" t="s">
        <v>1179</v>
      </c>
      <c r="J115" s="80" t="s">
        <v>3251</v>
      </c>
      <c r="K115" s="112" t="s">
        <v>3958</v>
      </c>
      <c r="L115" s="112"/>
    </row>
    <row r="116" spans="1:12" ht="17.399999999999999" x14ac:dyDescent="0.35">
      <c r="A116" s="225"/>
      <c r="B116" s="80" t="s">
        <v>1190</v>
      </c>
      <c r="C116" s="80" t="s">
        <v>1191</v>
      </c>
      <c r="D116" s="112" t="s">
        <v>1192</v>
      </c>
      <c r="E116" s="371"/>
      <c r="F116" s="112"/>
      <c r="G116" s="80"/>
      <c r="H116" s="80"/>
      <c r="I116" s="80"/>
      <c r="J116" s="417" t="s">
        <v>3252</v>
      </c>
      <c r="K116" s="112" t="s">
        <v>3959</v>
      </c>
      <c r="L116" s="112"/>
    </row>
    <row r="117" spans="1:12" ht="17.399999999999999" x14ac:dyDescent="0.35">
      <c r="A117" s="225"/>
      <c r="B117" s="80"/>
      <c r="C117" s="80"/>
      <c r="D117" s="112" t="s">
        <v>1193</v>
      </c>
      <c r="E117" s="371"/>
      <c r="F117" s="112"/>
      <c r="G117" s="80"/>
      <c r="H117" s="80"/>
      <c r="I117" s="80"/>
      <c r="J117" s="80"/>
      <c r="K117" s="112" t="s">
        <v>3960</v>
      </c>
      <c r="L117" s="112"/>
    </row>
    <row r="118" spans="1:12" ht="17.399999999999999" x14ac:dyDescent="0.35">
      <c r="A118" s="283"/>
      <c r="B118" s="245"/>
      <c r="C118" s="245"/>
      <c r="D118" s="226"/>
      <c r="E118" s="418"/>
      <c r="F118" s="344"/>
      <c r="G118" s="310"/>
      <c r="H118" s="245"/>
      <c r="I118" s="226"/>
      <c r="J118" s="226"/>
      <c r="K118" s="226"/>
      <c r="L118" s="226"/>
    </row>
    <row r="119" spans="1:12" ht="17.399999999999999" x14ac:dyDescent="0.35">
      <c r="A119" s="225">
        <v>19</v>
      </c>
      <c r="B119" s="80" t="s">
        <v>4090</v>
      </c>
      <c r="C119" s="80" t="s">
        <v>1194</v>
      </c>
      <c r="D119" s="112" t="s">
        <v>1195</v>
      </c>
      <c r="E119" s="371">
        <v>200000</v>
      </c>
      <c r="F119" s="371">
        <v>200000</v>
      </c>
      <c r="G119" s="371">
        <v>150000</v>
      </c>
      <c r="H119" s="371">
        <v>150000</v>
      </c>
      <c r="I119" s="371">
        <v>150000</v>
      </c>
      <c r="J119" s="246" t="s">
        <v>3253</v>
      </c>
      <c r="K119" s="112" t="s">
        <v>1568</v>
      </c>
      <c r="L119" s="225" t="s">
        <v>1549</v>
      </c>
    </row>
    <row r="120" spans="1:12" ht="17.399999999999999" x14ac:dyDescent="0.35">
      <c r="A120" s="225"/>
      <c r="B120" s="80" t="s">
        <v>4091</v>
      </c>
      <c r="C120" s="80" t="s">
        <v>1196</v>
      </c>
      <c r="D120" s="112" t="s">
        <v>1197</v>
      </c>
      <c r="E120" s="439" t="s">
        <v>1179</v>
      </c>
      <c r="F120" s="438" t="s">
        <v>1179</v>
      </c>
      <c r="G120" s="438" t="s">
        <v>1179</v>
      </c>
      <c r="H120" s="438" t="s">
        <v>1179</v>
      </c>
      <c r="I120" s="438" t="s">
        <v>1179</v>
      </c>
      <c r="J120" s="227" t="s">
        <v>3255</v>
      </c>
      <c r="K120" s="112" t="s">
        <v>1569</v>
      </c>
      <c r="L120" s="142" t="s">
        <v>94</v>
      </c>
    </row>
    <row r="121" spans="1:12" ht="18" x14ac:dyDescent="0.35">
      <c r="A121" s="283"/>
      <c r="B121" s="245" t="s">
        <v>1190</v>
      </c>
      <c r="C121" s="245" t="s">
        <v>1198</v>
      </c>
      <c r="D121" s="226"/>
      <c r="E121" s="418"/>
      <c r="F121" s="226"/>
      <c r="G121" s="245"/>
      <c r="H121" s="245"/>
      <c r="I121" s="325"/>
      <c r="J121" s="46"/>
      <c r="K121" s="226"/>
      <c r="L121" s="226"/>
    </row>
    <row r="122" spans="1:12" ht="21" x14ac:dyDescent="0.4">
      <c r="A122" s="469"/>
      <c r="B122" s="264"/>
      <c r="C122" s="264"/>
      <c r="D122" s="264"/>
      <c r="E122" s="315"/>
      <c r="F122" s="906">
        <v>141</v>
      </c>
      <c r="G122" s="264"/>
      <c r="H122" s="264"/>
      <c r="I122" s="324"/>
      <c r="J122" s="95"/>
      <c r="K122" s="264"/>
      <c r="L122" s="264"/>
    </row>
    <row r="123" spans="1:12" ht="20.25" customHeight="1" x14ac:dyDescent="0.4">
      <c r="A123" s="1334" t="s">
        <v>33</v>
      </c>
      <c r="B123" s="1334"/>
      <c r="C123" s="1334"/>
      <c r="D123" s="1334"/>
      <c r="E123" s="1334"/>
      <c r="F123" s="1334"/>
      <c r="G123" s="1334"/>
      <c r="H123" s="1334"/>
      <c r="I123" s="1334"/>
      <c r="J123" s="1334"/>
      <c r="K123" s="1334"/>
      <c r="L123" s="1334"/>
    </row>
    <row r="124" spans="1:12" ht="21" x14ac:dyDescent="0.4">
      <c r="A124" s="1333" t="s">
        <v>34</v>
      </c>
      <c r="B124" s="1333"/>
      <c r="C124" s="1333"/>
      <c r="D124" s="1333"/>
      <c r="E124" s="1333"/>
      <c r="F124" s="1333"/>
      <c r="G124" s="1333"/>
      <c r="H124" s="1333"/>
      <c r="I124" s="1333"/>
      <c r="J124" s="1333"/>
      <c r="K124" s="1333"/>
      <c r="L124" s="1333"/>
    </row>
    <row r="125" spans="1:12" ht="21" x14ac:dyDescent="0.4">
      <c r="A125" s="1333" t="s">
        <v>2</v>
      </c>
      <c r="B125" s="1333"/>
      <c r="C125" s="1333"/>
      <c r="D125" s="1333"/>
      <c r="E125" s="1333"/>
      <c r="F125" s="1333"/>
      <c r="G125" s="1333"/>
      <c r="H125" s="1333"/>
      <c r="I125" s="1333"/>
      <c r="J125" s="1333"/>
      <c r="K125" s="1333"/>
      <c r="L125" s="1333"/>
    </row>
    <row r="126" spans="1:12" ht="21" x14ac:dyDescent="0.4">
      <c r="A126" s="1333" t="s">
        <v>3</v>
      </c>
      <c r="B126" s="1333"/>
      <c r="C126" s="1333"/>
      <c r="D126" s="1333"/>
      <c r="E126" s="1333"/>
      <c r="F126" s="1333"/>
      <c r="G126" s="1333"/>
      <c r="H126" s="1333"/>
      <c r="I126" s="1333"/>
      <c r="J126" s="1333"/>
      <c r="K126" s="1333"/>
      <c r="L126" s="1333"/>
    </row>
    <row r="127" spans="1:12" ht="21" x14ac:dyDescent="0.4">
      <c r="A127" s="521" t="s">
        <v>1069</v>
      </c>
      <c r="B127" s="19" t="s">
        <v>1070</v>
      </c>
      <c r="C127" s="19"/>
      <c r="D127" s="19"/>
      <c r="E127" s="19"/>
      <c r="F127" s="381"/>
      <c r="G127" s="381"/>
      <c r="H127" s="381"/>
      <c r="I127" s="381"/>
      <c r="J127" s="381"/>
      <c r="K127" s="381"/>
      <c r="L127" s="381"/>
    </row>
    <row r="128" spans="1:12" ht="21" x14ac:dyDescent="0.4">
      <c r="A128" s="951" t="s">
        <v>1071</v>
      </c>
      <c r="B128" s="950" t="s">
        <v>3091</v>
      </c>
      <c r="C128" s="950"/>
      <c r="D128" s="950"/>
      <c r="E128" s="950"/>
      <c r="F128" s="239"/>
      <c r="G128" s="239"/>
      <c r="H128" s="239"/>
      <c r="I128" s="239"/>
      <c r="J128" s="239"/>
      <c r="K128" s="239"/>
      <c r="L128" s="381"/>
    </row>
    <row r="129" spans="1:12" ht="21" x14ac:dyDescent="0.4">
      <c r="A129" s="381"/>
      <c r="B129" s="521" t="s">
        <v>1072</v>
      </c>
      <c r="C129" s="19"/>
      <c r="D129" s="19"/>
      <c r="E129" s="19"/>
      <c r="F129" s="381"/>
      <c r="G129" s="381"/>
      <c r="H129" s="381"/>
      <c r="I129" s="381"/>
      <c r="J129" s="381"/>
      <c r="K129" s="381"/>
      <c r="L129" s="381"/>
    </row>
    <row r="130" spans="1:12" ht="21" x14ac:dyDescent="0.4">
      <c r="A130" s="19" t="s">
        <v>1073</v>
      </c>
      <c r="B130" s="19"/>
      <c r="C130" s="19"/>
      <c r="D130" s="19"/>
      <c r="E130" s="885"/>
      <c r="F130" s="240"/>
      <c r="G130" s="240"/>
      <c r="H130" s="240"/>
      <c r="I130" s="240"/>
      <c r="J130" s="240"/>
      <c r="K130" s="212"/>
      <c r="L130" s="381"/>
    </row>
    <row r="131" spans="1:12" ht="18" x14ac:dyDescent="0.35">
      <c r="A131" s="349" t="s">
        <v>38</v>
      </c>
      <c r="B131" s="350" t="s">
        <v>7</v>
      </c>
      <c r="C131" s="350" t="s">
        <v>39</v>
      </c>
      <c r="D131" s="350" t="s">
        <v>57</v>
      </c>
      <c r="E131" s="1331" t="s">
        <v>1244</v>
      </c>
      <c r="F131" s="1332"/>
      <c r="G131" s="1332"/>
      <c r="H131" s="1332"/>
      <c r="I131" s="351"/>
      <c r="J131" s="352" t="s">
        <v>1245</v>
      </c>
      <c r="K131" s="353" t="s">
        <v>1246</v>
      </c>
      <c r="L131" s="350" t="s">
        <v>45</v>
      </c>
    </row>
    <row r="132" spans="1:12" ht="18" x14ac:dyDescent="0.35">
      <c r="A132" s="354"/>
      <c r="B132" s="359"/>
      <c r="C132" s="356"/>
      <c r="D132" s="889" t="s">
        <v>1247</v>
      </c>
      <c r="E132" s="356">
        <v>2561</v>
      </c>
      <c r="F132" s="356">
        <v>2562</v>
      </c>
      <c r="G132" s="358">
        <v>2563</v>
      </c>
      <c r="H132" s="460">
        <v>2564</v>
      </c>
      <c r="I132" s="460">
        <v>2565</v>
      </c>
      <c r="J132" s="888" t="s">
        <v>1248</v>
      </c>
      <c r="K132" s="356" t="s">
        <v>44</v>
      </c>
      <c r="L132" s="359" t="s">
        <v>46</v>
      </c>
    </row>
    <row r="133" spans="1:12" ht="18" x14ac:dyDescent="0.35">
      <c r="A133" s="361"/>
      <c r="B133" s="360"/>
      <c r="C133" s="361"/>
      <c r="D133" s="887"/>
      <c r="E133" s="362" t="s">
        <v>14</v>
      </c>
      <c r="F133" s="362" t="s">
        <v>14</v>
      </c>
      <c r="G133" s="362" t="s">
        <v>14</v>
      </c>
      <c r="H133" s="362" t="s">
        <v>14</v>
      </c>
      <c r="I133" s="365" t="s">
        <v>14</v>
      </c>
      <c r="J133" s="891"/>
      <c r="K133" s="362"/>
      <c r="L133" s="890"/>
    </row>
    <row r="134" spans="1:12" ht="18" x14ac:dyDescent="0.35">
      <c r="A134" s="225">
        <v>20</v>
      </c>
      <c r="B134" s="80" t="s">
        <v>1877</v>
      </c>
      <c r="C134" s="80" t="s">
        <v>1199</v>
      </c>
      <c r="D134" s="112" t="s">
        <v>1200</v>
      </c>
      <c r="E134" s="371">
        <v>700000</v>
      </c>
      <c r="F134" s="371"/>
      <c r="G134" s="371"/>
      <c r="H134" s="315"/>
      <c r="I134" s="329"/>
      <c r="J134" s="246" t="s">
        <v>3253</v>
      </c>
      <c r="K134" s="112" t="s">
        <v>3782</v>
      </c>
      <c r="L134" s="51" t="s">
        <v>1549</v>
      </c>
    </row>
    <row r="135" spans="1:12" ht="17.399999999999999" x14ac:dyDescent="0.35">
      <c r="A135" s="225"/>
      <c r="B135" s="80" t="s">
        <v>1878</v>
      </c>
      <c r="C135" s="80" t="s">
        <v>1201</v>
      </c>
      <c r="D135" s="112" t="s">
        <v>3777</v>
      </c>
      <c r="E135" s="227" t="s">
        <v>118</v>
      </c>
      <c r="F135" s="227"/>
      <c r="G135" s="227"/>
      <c r="H135" s="224"/>
      <c r="I135" s="323"/>
      <c r="J135" s="227" t="s">
        <v>3255</v>
      </c>
      <c r="K135" s="112" t="s">
        <v>1032</v>
      </c>
      <c r="L135" s="142" t="s">
        <v>94</v>
      </c>
    </row>
    <row r="136" spans="1:12" ht="18" x14ac:dyDescent="0.35">
      <c r="A136" s="225"/>
      <c r="B136" s="80" t="s">
        <v>1190</v>
      </c>
      <c r="C136" s="80" t="s">
        <v>1202</v>
      </c>
      <c r="D136" s="112" t="s">
        <v>1922</v>
      </c>
      <c r="E136" s="371"/>
      <c r="F136" s="371"/>
      <c r="G136" s="315"/>
      <c r="H136" s="224"/>
      <c r="I136" s="323"/>
      <c r="J136" s="80"/>
      <c r="K136" s="27"/>
      <c r="L136" s="27"/>
    </row>
    <row r="137" spans="1:12" ht="18" x14ac:dyDescent="0.35">
      <c r="A137" s="283"/>
      <c r="B137" s="226"/>
      <c r="C137" s="245"/>
      <c r="D137" s="226"/>
      <c r="E137" s="418"/>
      <c r="F137" s="344"/>
      <c r="G137" s="310"/>
      <c r="H137" s="245"/>
      <c r="I137" s="325"/>
      <c r="J137" s="226"/>
      <c r="K137" s="50"/>
      <c r="L137" s="50"/>
    </row>
    <row r="138" spans="1:12" ht="18" x14ac:dyDescent="0.35">
      <c r="A138" s="225">
        <v>21</v>
      </c>
      <c r="B138" s="80" t="s">
        <v>1203</v>
      </c>
      <c r="C138" s="80" t="s">
        <v>1204</v>
      </c>
      <c r="D138" s="112" t="s">
        <v>1205</v>
      </c>
      <c r="E138" s="371">
        <v>100000</v>
      </c>
      <c r="F138" s="371">
        <v>100000</v>
      </c>
      <c r="G138" s="371">
        <v>100000</v>
      </c>
      <c r="H138" s="315">
        <v>100000</v>
      </c>
      <c r="I138" s="328">
        <v>100000</v>
      </c>
      <c r="J138" s="224" t="s">
        <v>3254</v>
      </c>
      <c r="K138" s="112" t="s">
        <v>1570</v>
      </c>
      <c r="L138" s="51" t="s">
        <v>1549</v>
      </c>
    </row>
    <row r="139" spans="1:12" ht="19.2" x14ac:dyDescent="0.35">
      <c r="A139" s="225"/>
      <c r="B139" s="80" t="s">
        <v>1190</v>
      </c>
      <c r="C139" s="80" t="s">
        <v>1151</v>
      </c>
      <c r="D139" s="112" t="s">
        <v>1206</v>
      </c>
      <c r="E139" s="438" t="s">
        <v>1179</v>
      </c>
      <c r="F139" s="438" t="s">
        <v>1179</v>
      </c>
      <c r="G139" s="438" t="s">
        <v>1179</v>
      </c>
      <c r="H139" s="443" t="s">
        <v>1179</v>
      </c>
      <c r="I139" s="443" t="s">
        <v>1179</v>
      </c>
      <c r="J139" s="416" t="s">
        <v>1922</v>
      </c>
      <c r="K139" s="112" t="s">
        <v>3781</v>
      </c>
      <c r="L139" s="247"/>
    </row>
    <row r="140" spans="1:12" ht="19.2" x14ac:dyDescent="0.35">
      <c r="A140" s="225"/>
      <c r="B140" s="80"/>
      <c r="C140" s="80" t="s">
        <v>1207</v>
      </c>
      <c r="D140" s="112" t="s">
        <v>3778</v>
      </c>
      <c r="E140" s="371"/>
      <c r="F140" s="112"/>
      <c r="G140" s="80"/>
      <c r="H140" s="80"/>
      <c r="I140" s="323"/>
      <c r="J140" s="417"/>
      <c r="K140" s="112" t="s">
        <v>3780</v>
      </c>
      <c r="L140" s="247"/>
    </row>
    <row r="141" spans="1:12" ht="19.2" x14ac:dyDescent="0.35">
      <c r="A141" s="225"/>
      <c r="B141" s="80"/>
      <c r="C141" s="80" t="s">
        <v>1208</v>
      </c>
      <c r="D141" s="112" t="s">
        <v>3779</v>
      </c>
      <c r="E141" s="371"/>
      <c r="F141" s="112"/>
      <c r="G141" s="80"/>
      <c r="H141" s="80"/>
      <c r="I141" s="323"/>
      <c r="J141" s="80"/>
      <c r="K141" s="23" t="s">
        <v>1571</v>
      </c>
      <c r="L141" s="247"/>
    </row>
    <row r="142" spans="1:12" ht="19.2" x14ac:dyDescent="0.35">
      <c r="A142" s="225"/>
      <c r="B142" s="80"/>
      <c r="C142" s="417"/>
      <c r="D142" s="112"/>
      <c r="E142" s="371"/>
      <c r="F142" s="112"/>
      <c r="G142" s="80"/>
      <c r="H142" s="80"/>
      <c r="I142" s="325"/>
      <c r="J142" s="226"/>
      <c r="K142" s="112" t="s">
        <v>1572</v>
      </c>
      <c r="L142" s="250"/>
    </row>
    <row r="143" spans="1:12" ht="17.399999999999999" x14ac:dyDescent="0.35">
      <c r="A143" s="334">
        <v>22</v>
      </c>
      <c r="B143" s="331" t="s">
        <v>1209</v>
      </c>
      <c r="C143" s="254" t="s">
        <v>1210</v>
      </c>
      <c r="D143" s="254" t="s">
        <v>1211</v>
      </c>
      <c r="E143" s="468">
        <v>150000</v>
      </c>
      <c r="F143" s="328">
        <v>150000</v>
      </c>
      <c r="G143" s="330">
        <v>150000</v>
      </c>
      <c r="H143" s="330">
        <v>150000</v>
      </c>
      <c r="I143" s="328">
        <v>150000</v>
      </c>
      <c r="J143" s="224" t="s">
        <v>3256</v>
      </c>
      <c r="K143" s="254" t="s">
        <v>3787</v>
      </c>
      <c r="L143" s="225" t="s">
        <v>1549</v>
      </c>
    </row>
    <row r="144" spans="1:12" ht="17.399999999999999" x14ac:dyDescent="0.35">
      <c r="A144" s="112"/>
      <c r="B144" s="80" t="s">
        <v>1151</v>
      </c>
      <c r="C144" s="112" t="s">
        <v>1212</v>
      </c>
      <c r="D144" s="112" t="s">
        <v>1213</v>
      </c>
      <c r="E144" s="225" t="s">
        <v>118</v>
      </c>
      <c r="F144" s="225" t="s">
        <v>118</v>
      </c>
      <c r="G144" s="228" t="s">
        <v>118</v>
      </c>
      <c r="H144" s="225" t="s">
        <v>118</v>
      </c>
      <c r="I144" s="225" t="s">
        <v>118</v>
      </c>
      <c r="J144" s="456" t="s">
        <v>3791</v>
      </c>
      <c r="K144" s="112" t="s">
        <v>3788</v>
      </c>
      <c r="L144" s="142" t="s">
        <v>94</v>
      </c>
    </row>
    <row r="145" spans="1:12" ht="17.399999999999999" x14ac:dyDescent="0.35">
      <c r="A145" s="112"/>
      <c r="B145" s="80"/>
      <c r="C145" s="112" t="s">
        <v>1214</v>
      </c>
      <c r="D145" s="112"/>
      <c r="E145" s="264"/>
      <c r="F145" s="112"/>
      <c r="G145" s="80"/>
      <c r="H145" s="80"/>
      <c r="I145" s="321"/>
      <c r="J145" s="256" t="s">
        <v>3792</v>
      </c>
      <c r="K145" s="112" t="s">
        <v>3789</v>
      </c>
      <c r="L145" s="225"/>
    </row>
    <row r="146" spans="1:12" ht="17.399999999999999" x14ac:dyDescent="0.35">
      <c r="A146" s="226"/>
      <c r="B146" s="245"/>
      <c r="C146" s="226"/>
      <c r="D146" s="226"/>
      <c r="E146" s="310"/>
      <c r="F146" s="226"/>
      <c r="G146" s="310"/>
      <c r="H146" s="245"/>
      <c r="I146" s="320"/>
      <c r="J146" s="226"/>
      <c r="K146" s="226" t="s">
        <v>3790</v>
      </c>
      <c r="L146" s="283"/>
    </row>
    <row r="147" spans="1:12" ht="17.399999999999999" x14ac:dyDescent="0.35">
      <c r="A147" s="142">
        <v>23</v>
      </c>
      <c r="B147" s="47" t="s">
        <v>1215</v>
      </c>
      <c r="C147" s="48" t="s">
        <v>1216</v>
      </c>
      <c r="D147" s="112" t="s">
        <v>1217</v>
      </c>
      <c r="E147" s="468">
        <v>100000</v>
      </c>
      <c r="F147" s="112"/>
      <c r="G147" s="468">
        <v>100000</v>
      </c>
      <c r="H147" s="80"/>
      <c r="I147" s="321"/>
      <c r="J147" s="224" t="s">
        <v>3249</v>
      </c>
      <c r="K147" s="112" t="s">
        <v>1573</v>
      </c>
      <c r="L147" s="142" t="s">
        <v>1549</v>
      </c>
    </row>
    <row r="148" spans="1:12" ht="17.399999999999999" x14ac:dyDescent="0.35">
      <c r="A148" s="48"/>
      <c r="B148" s="47" t="s">
        <v>1218</v>
      </c>
      <c r="C148" s="48" t="s">
        <v>1219</v>
      </c>
      <c r="D148" s="112"/>
      <c r="E148" s="225" t="s">
        <v>118</v>
      </c>
      <c r="F148" s="112"/>
      <c r="G148" s="228" t="s">
        <v>118</v>
      </c>
      <c r="H148" s="80"/>
      <c r="I148" s="321"/>
      <c r="J148" s="112" t="s">
        <v>3257</v>
      </c>
      <c r="K148" s="112" t="s">
        <v>1574</v>
      </c>
      <c r="L148" s="142" t="s">
        <v>94</v>
      </c>
    </row>
    <row r="149" spans="1:12" ht="17.399999999999999" x14ac:dyDescent="0.35">
      <c r="A149" s="48"/>
      <c r="B149" s="47" t="s">
        <v>1220</v>
      </c>
      <c r="C149" s="48"/>
      <c r="D149" s="112"/>
      <c r="E149" s="264"/>
      <c r="F149" s="112"/>
      <c r="G149" s="264"/>
      <c r="H149" s="80"/>
      <c r="I149" s="321"/>
      <c r="J149" s="112" t="s">
        <v>3258</v>
      </c>
      <c r="K149" s="112"/>
      <c r="L149" s="225"/>
    </row>
    <row r="150" spans="1:12" ht="19.2" x14ac:dyDescent="0.35">
      <c r="A150" s="226"/>
      <c r="B150" s="519"/>
      <c r="C150" s="442"/>
      <c r="D150" s="226"/>
      <c r="E150" s="310"/>
      <c r="F150" s="226"/>
      <c r="G150" s="310"/>
      <c r="H150" s="245"/>
      <c r="I150" s="320"/>
      <c r="J150" s="250"/>
      <c r="K150" s="226"/>
      <c r="L150" s="283"/>
    </row>
    <row r="151" spans="1:12" ht="19.2" x14ac:dyDescent="0.35">
      <c r="A151" s="264"/>
      <c r="B151" s="441"/>
      <c r="C151" s="441"/>
      <c r="D151" s="264"/>
      <c r="E151" s="264"/>
      <c r="F151" s="264"/>
      <c r="G151" s="264"/>
      <c r="H151" s="264"/>
      <c r="I151" s="324"/>
      <c r="J151" s="249"/>
      <c r="K151" s="264"/>
      <c r="L151" s="469"/>
    </row>
    <row r="152" spans="1:12" ht="21" x14ac:dyDescent="0.4">
      <c r="A152" s="264"/>
      <c r="B152" s="441"/>
      <c r="C152" s="441"/>
      <c r="D152" s="264"/>
      <c r="E152" s="264"/>
      <c r="F152" s="906">
        <v>142</v>
      </c>
      <c r="G152" s="264"/>
      <c r="H152" s="264"/>
      <c r="I152" s="324"/>
      <c r="J152" s="249"/>
      <c r="K152" s="264"/>
      <c r="L152" s="469"/>
    </row>
    <row r="153" spans="1:12" ht="21" x14ac:dyDescent="0.4">
      <c r="A153" s="1334" t="s">
        <v>33</v>
      </c>
      <c r="B153" s="1334"/>
      <c r="C153" s="1334"/>
      <c r="D153" s="1334"/>
      <c r="E153" s="1334"/>
      <c r="F153" s="1334"/>
      <c r="G153" s="1334"/>
      <c r="H153" s="1334"/>
      <c r="I153" s="1334"/>
      <c r="J153" s="1334"/>
      <c r="K153" s="1334"/>
      <c r="L153" s="1334"/>
    </row>
    <row r="154" spans="1:12" ht="21" x14ac:dyDescent="0.4">
      <c r="A154" s="1333" t="s">
        <v>34</v>
      </c>
      <c r="B154" s="1333"/>
      <c r="C154" s="1333"/>
      <c r="D154" s="1333"/>
      <c r="E154" s="1333"/>
      <c r="F154" s="1333"/>
      <c r="G154" s="1333"/>
      <c r="H154" s="1333"/>
      <c r="I154" s="1333"/>
      <c r="J154" s="1333"/>
      <c r="K154" s="1333"/>
      <c r="L154" s="1333"/>
    </row>
    <row r="155" spans="1:12" ht="21" x14ac:dyDescent="0.4">
      <c r="A155" s="1333" t="s">
        <v>2</v>
      </c>
      <c r="B155" s="1333"/>
      <c r="C155" s="1333"/>
      <c r="D155" s="1333"/>
      <c r="E155" s="1333"/>
      <c r="F155" s="1333"/>
      <c r="G155" s="1333"/>
      <c r="H155" s="1333"/>
      <c r="I155" s="1333"/>
      <c r="J155" s="1333"/>
      <c r="K155" s="1333"/>
      <c r="L155" s="1333"/>
    </row>
    <row r="156" spans="1:12" ht="21" x14ac:dyDescent="0.4">
      <c r="A156" s="1333" t="s">
        <v>3</v>
      </c>
      <c r="B156" s="1333"/>
      <c r="C156" s="1333"/>
      <c r="D156" s="1333"/>
      <c r="E156" s="1333"/>
      <c r="F156" s="1333"/>
      <c r="G156" s="1333"/>
      <c r="H156" s="1333"/>
      <c r="I156" s="1333"/>
      <c r="J156" s="1333"/>
      <c r="K156" s="1333"/>
      <c r="L156" s="1333"/>
    </row>
    <row r="157" spans="1:12" ht="21" x14ac:dyDescent="0.4">
      <c r="A157" s="521" t="s">
        <v>1069</v>
      </c>
      <c r="B157" s="19" t="s">
        <v>1070</v>
      </c>
      <c r="C157" s="19"/>
      <c r="D157" s="19"/>
      <c r="E157" s="19"/>
      <c r="F157" s="381"/>
      <c r="G157" s="381"/>
      <c r="H157" s="381"/>
      <c r="I157" s="381"/>
      <c r="J157" s="381"/>
      <c r="K157" s="381"/>
      <c r="L157" s="381"/>
    </row>
    <row r="158" spans="1:12" ht="21" x14ac:dyDescent="0.4">
      <c r="A158" s="521" t="s">
        <v>1071</v>
      </c>
      <c r="B158" s="239" t="s">
        <v>3091</v>
      </c>
      <c r="C158" s="239"/>
      <c r="D158" s="239"/>
      <c r="E158" s="239"/>
      <c r="F158" s="239"/>
      <c r="G158" s="239"/>
      <c r="H158" s="239"/>
      <c r="I158" s="239"/>
      <c r="J158" s="239"/>
      <c r="K158" s="239"/>
      <c r="L158" s="381"/>
    </row>
    <row r="159" spans="1:12" ht="21" x14ac:dyDescent="0.4">
      <c r="A159" s="381"/>
      <c r="B159" s="521" t="s">
        <v>1072</v>
      </c>
      <c r="C159" s="19"/>
      <c r="D159" s="19"/>
      <c r="E159" s="19"/>
      <c r="F159" s="381"/>
      <c r="G159" s="381"/>
      <c r="H159" s="381"/>
      <c r="I159" s="381"/>
      <c r="J159" s="381"/>
      <c r="K159" s="381"/>
      <c r="L159" s="381"/>
    </row>
    <row r="160" spans="1:12" ht="21" x14ac:dyDescent="0.4">
      <c r="A160" s="19" t="s">
        <v>1073</v>
      </c>
      <c r="B160" s="19"/>
      <c r="C160" s="19"/>
      <c r="D160" s="19"/>
      <c r="E160" s="885"/>
      <c r="F160" s="240"/>
      <c r="G160" s="240"/>
      <c r="H160" s="240"/>
      <c r="I160" s="240"/>
      <c r="J160" s="240"/>
      <c r="K160" s="212"/>
      <c r="L160" s="381"/>
    </row>
    <row r="161" spans="1:12" ht="18" x14ac:dyDescent="0.35">
      <c r="A161" s="349" t="s">
        <v>38</v>
      </c>
      <c r="B161" s="350" t="s">
        <v>7</v>
      </c>
      <c r="C161" s="350" t="s">
        <v>39</v>
      </c>
      <c r="D161" s="350" t="s">
        <v>57</v>
      </c>
      <c r="E161" s="1331" t="s">
        <v>1244</v>
      </c>
      <c r="F161" s="1332"/>
      <c r="G161" s="1332"/>
      <c r="H161" s="1332"/>
      <c r="I161" s="351"/>
      <c r="J161" s="352" t="s">
        <v>1245</v>
      </c>
      <c r="K161" s="353" t="s">
        <v>1246</v>
      </c>
      <c r="L161" s="350" t="s">
        <v>45</v>
      </c>
    </row>
    <row r="162" spans="1:12" ht="18" x14ac:dyDescent="0.35">
      <c r="A162" s="354"/>
      <c r="B162" s="359"/>
      <c r="C162" s="356"/>
      <c r="D162" s="889" t="s">
        <v>1247</v>
      </c>
      <c r="E162" s="356">
        <v>2561</v>
      </c>
      <c r="F162" s="356">
        <v>2562</v>
      </c>
      <c r="G162" s="358">
        <v>2563</v>
      </c>
      <c r="H162" s="460">
        <v>2564</v>
      </c>
      <c r="I162" s="460">
        <v>2565</v>
      </c>
      <c r="J162" s="888" t="s">
        <v>1248</v>
      </c>
      <c r="K162" s="356" t="s">
        <v>44</v>
      </c>
      <c r="L162" s="359" t="s">
        <v>46</v>
      </c>
    </row>
    <row r="163" spans="1:12" ht="18" x14ac:dyDescent="0.35">
      <c r="A163" s="361"/>
      <c r="B163" s="360"/>
      <c r="C163" s="361"/>
      <c r="D163" s="887"/>
      <c r="E163" s="362" t="s">
        <v>14</v>
      </c>
      <c r="F163" s="362" t="s">
        <v>14</v>
      </c>
      <c r="G163" s="362" t="s">
        <v>14</v>
      </c>
      <c r="H163" s="362" t="s">
        <v>14</v>
      </c>
      <c r="I163" s="365" t="s">
        <v>14</v>
      </c>
      <c r="J163" s="891"/>
      <c r="K163" s="362"/>
      <c r="L163" s="890"/>
    </row>
    <row r="164" spans="1:12" ht="17.399999999999999" x14ac:dyDescent="0.35">
      <c r="A164" s="225">
        <v>24</v>
      </c>
      <c r="B164" s="47" t="s">
        <v>1575</v>
      </c>
      <c r="C164" s="48" t="s">
        <v>1576</v>
      </c>
      <c r="D164" s="48" t="s">
        <v>1577</v>
      </c>
      <c r="E164" s="785">
        <v>10289000</v>
      </c>
      <c r="F164" s="1044">
        <v>10289000</v>
      </c>
      <c r="G164" s="520">
        <v>10289000</v>
      </c>
      <c r="H164" s="1044">
        <v>10289000</v>
      </c>
      <c r="I164" s="520">
        <v>10289000</v>
      </c>
      <c r="J164" s="143" t="s">
        <v>1578</v>
      </c>
      <c r="K164" s="48" t="s">
        <v>3793</v>
      </c>
      <c r="L164" s="142" t="s">
        <v>1549</v>
      </c>
    </row>
    <row r="165" spans="1:12" ht="17.399999999999999" x14ac:dyDescent="0.35">
      <c r="A165" s="112"/>
      <c r="B165" s="47" t="s">
        <v>1151</v>
      </c>
      <c r="C165" s="48" t="s">
        <v>1579</v>
      </c>
      <c r="D165" s="48" t="s">
        <v>1580</v>
      </c>
      <c r="E165" s="143" t="s">
        <v>1179</v>
      </c>
      <c r="F165" s="143" t="s">
        <v>1179</v>
      </c>
      <c r="G165" s="143" t="s">
        <v>1179</v>
      </c>
      <c r="H165" s="143" t="s">
        <v>1179</v>
      </c>
      <c r="I165" s="520" t="s">
        <v>1179</v>
      </c>
      <c r="J165" s="142" t="s">
        <v>1436</v>
      </c>
      <c r="K165" s="48" t="s">
        <v>3794</v>
      </c>
      <c r="L165" s="142" t="s">
        <v>94</v>
      </c>
    </row>
    <row r="166" spans="1:12" ht="17.399999999999999" x14ac:dyDescent="0.35">
      <c r="A166" s="112"/>
      <c r="B166" s="47" t="s">
        <v>1581</v>
      </c>
      <c r="C166" s="48" t="s">
        <v>1582</v>
      </c>
      <c r="D166" s="48" t="s">
        <v>2042</v>
      </c>
      <c r="E166" s="102"/>
      <c r="F166" s="48"/>
      <c r="G166" s="373"/>
      <c r="H166" s="102"/>
      <c r="I166" s="48"/>
      <c r="J166" s="48"/>
      <c r="K166" s="48" t="s">
        <v>3795</v>
      </c>
      <c r="L166" s="142"/>
    </row>
    <row r="167" spans="1:12" ht="17.399999999999999" x14ac:dyDescent="0.35">
      <c r="A167" s="112"/>
      <c r="B167" s="47" t="s">
        <v>1583</v>
      </c>
      <c r="C167" s="48" t="s">
        <v>1584</v>
      </c>
      <c r="D167" s="48" t="s">
        <v>2043</v>
      </c>
      <c r="E167" s="102"/>
      <c r="F167" s="48"/>
      <c r="G167" s="373"/>
      <c r="H167" s="102"/>
      <c r="I167" s="48"/>
      <c r="J167" s="48"/>
      <c r="K167" s="48" t="s">
        <v>3796</v>
      </c>
      <c r="L167" s="142"/>
    </row>
    <row r="168" spans="1:12" ht="17.399999999999999" x14ac:dyDescent="0.35">
      <c r="A168" s="112"/>
      <c r="B168" s="47" t="s">
        <v>1585</v>
      </c>
      <c r="C168" s="48" t="s">
        <v>417</v>
      </c>
      <c r="D168" s="48" t="s">
        <v>2214</v>
      </c>
      <c r="E168" s="102"/>
      <c r="F168" s="48"/>
      <c r="G168" s="373"/>
      <c r="H168" s="102"/>
      <c r="I168" s="48"/>
      <c r="J168" s="48"/>
      <c r="K168" s="48" t="s">
        <v>3797</v>
      </c>
      <c r="L168" s="142"/>
    </row>
    <row r="169" spans="1:12" ht="17.399999999999999" x14ac:dyDescent="0.35">
      <c r="A169" s="112"/>
      <c r="B169" s="47" t="s">
        <v>1586</v>
      </c>
      <c r="C169" s="48" t="s">
        <v>1587</v>
      </c>
      <c r="D169" s="48" t="s">
        <v>2215</v>
      </c>
      <c r="E169" s="102"/>
      <c r="F169" s="48"/>
      <c r="G169" s="373"/>
      <c r="H169" s="102"/>
      <c r="I169" s="48"/>
      <c r="J169" s="48"/>
      <c r="K169" s="48" t="s">
        <v>3798</v>
      </c>
      <c r="L169" s="48"/>
    </row>
    <row r="170" spans="1:12" ht="17.399999999999999" x14ac:dyDescent="0.35">
      <c r="A170" s="112"/>
      <c r="B170" s="80"/>
      <c r="C170" s="112" t="s">
        <v>1588</v>
      </c>
      <c r="D170" s="112" t="s">
        <v>2216</v>
      </c>
      <c r="E170" s="264"/>
      <c r="F170" s="112"/>
      <c r="G170" s="370"/>
      <c r="H170" s="264"/>
      <c r="I170" s="112"/>
      <c r="J170" s="224"/>
      <c r="K170" s="112" t="s">
        <v>3799</v>
      </c>
      <c r="L170" s="112"/>
    </row>
    <row r="171" spans="1:12" ht="17.399999999999999" x14ac:dyDescent="0.35">
      <c r="A171" s="112"/>
      <c r="B171" s="80"/>
      <c r="C171" s="112" t="s">
        <v>1589</v>
      </c>
      <c r="D171" s="112" t="s">
        <v>3820</v>
      </c>
      <c r="E171" s="264"/>
      <c r="F171" s="112"/>
      <c r="G171" s="370"/>
      <c r="H171" s="264"/>
      <c r="I171" s="112"/>
      <c r="J171" s="112"/>
      <c r="K171" s="112" t="s">
        <v>2217</v>
      </c>
      <c r="L171" s="112"/>
    </row>
    <row r="172" spans="1:12" ht="17.399999999999999" x14ac:dyDescent="0.35">
      <c r="A172" s="112"/>
      <c r="B172" s="80"/>
      <c r="C172" s="112"/>
      <c r="D172" s="112" t="s">
        <v>3821</v>
      </c>
      <c r="E172" s="264"/>
      <c r="F172" s="112"/>
      <c r="G172" s="370"/>
      <c r="H172" s="264"/>
      <c r="I172" s="112"/>
      <c r="J172" s="112"/>
      <c r="K172" s="112" t="s">
        <v>3800</v>
      </c>
      <c r="L172" s="112"/>
    </row>
    <row r="173" spans="1:12" ht="17.399999999999999" x14ac:dyDescent="0.35">
      <c r="A173" s="112"/>
      <c r="B173" s="80"/>
      <c r="C173" s="112"/>
      <c r="D173" s="112" t="s">
        <v>1879</v>
      </c>
      <c r="E173" s="264"/>
      <c r="F173" s="112"/>
      <c r="G173" s="370"/>
      <c r="H173" s="264" t="s">
        <v>155</v>
      </c>
      <c r="I173" s="112"/>
      <c r="J173" s="112"/>
      <c r="K173" s="112" t="s">
        <v>3801</v>
      </c>
      <c r="L173" s="112"/>
    </row>
    <row r="174" spans="1:12" ht="17.399999999999999" x14ac:dyDescent="0.35">
      <c r="A174" s="112"/>
      <c r="B174" s="80"/>
      <c r="C174" s="112"/>
      <c r="D174" s="112" t="s">
        <v>3822</v>
      </c>
      <c r="E174" s="264"/>
      <c r="F174" s="112"/>
      <c r="G174" s="370"/>
      <c r="H174" s="264"/>
      <c r="I174" s="112"/>
      <c r="J174" s="112"/>
      <c r="K174" s="112" t="s">
        <v>3802</v>
      </c>
      <c r="L174" s="112"/>
    </row>
    <row r="175" spans="1:12" ht="17.399999999999999" x14ac:dyDescent="0.35">
      <c r="A175" s="112"/>
      <c r="B175" s="80"/>
      <c r="C175" s="112"/>
      <c r="D175" s="112" t="s">
        <v>3823</v>
      </c>
      <c r="E175" s="264"/>
      <c r="F175" s="112"/>
      <c r="G175" s="370"/>
      <c r="H175" s="264"/>
      <c r="I175" s="112"/>
      <c r="J175" s="80"/>
      <c r="K175" s="112" t="s">
        <v>2218</v>
      </c>
      <c r="L175" s="112"/>
    </row>
    <row r="176" spans="1:12" ht="17.399999999999999" x14ac:dyDescent="0.35">
      <c r="A176" s="226"/>
      <c r="B176" s="245"/>
      <c r="C176" s="226"/>
      <c r="D176" s="226"/>
      <c r="E176" s="310"/>
      <c r="F176" s="226"/>
      <c r="G176" s="344"/>
      <c r="H176" s="310"/>
      <c r="I176" s="226"/>
      <c r="J176" s="245"/>
      <c r="K176" s="226"/>
      <c r="L176" s="283"/>
    </row>
    <row r="177" spans="1:19" ht="17.399999999999999" x14ac:dyDescent="0.35">
      <c r="A177" s="225">
        <v>25</v>
      </c>
      <c r="B177" s="47" t="s">
        <v>1590</v>
      </c>
      <c r="C177" s="48" t="s">
        <v>3087</v>
      </c>
      <c r="D177" s="48" t="s">
        <v>1591</v>
      </c>
      <c r="E177" s="143">
        <v>576000</v>
      </c>
      <c r="F177" s="143">
        <v>576000</v>
      </c>
      <c r="G177" s="143">
        <v>576000</v>
      </c>
      <c r="H177" s="143">
        <v>576000</v>
      </c>
      <c r="I177" s="143">
        <v>576000</v>
      </c>
      <c r="J177" s="452" t="s">
        <v>3259</v>
      </c>
      <c r="K177" s="756" t="s">
        <v>1592</v>
      </c>
      <c r="L177" s="225" t="s">
        <v>1549</v>
      </c>
    </row>
    <row r="178" spans="1:19" ht="17.399999999999999" x14ac:dyDescent="0.35">
      <c r="A178" s="112"/>
      <c r="B178" s="47" t="s">
        <v>70</v>
      </c>
      <c r="C178" s="48" t="s">
        <v>3088</v>
      </c>
      <c r="D178" s="48" t="s">
        <v>63</v>
      </c>
      <c r="E178" s="520" t="s">
        <v>1179</v>
      </c>
      <c r="F178" s="520" t="s">
        <v>1179</v>
      </c>
      <c r="G178" s="520" t="s">
        <v>1179</v>
      </c>
      <c r="H178" s="520" t="s">
        <v>1179</v>
      </c>
      <c r="I178" s="520" t="s">
        <v>1179</v>
      </c>
      <c r="J178" s="507" t="s">
        <v>3260</v>
      </c>
      <c r="K178" s="23" t="s">
        <v>1593</v>
      </c>
      <c r="L178" s="112"/>
    </row>
    <row r="179" spans="1:19" ht="17.399999999999999" x14ac:dyDescent="0.35">
      <c r="A179" s="112"/>
      <c r="B179" s="47"/>
      <c r="C179" s="48" t="s">
        <v>1082</v>
      </c>
      <c r="D179" s="48"/>
      <c r="E179" s="102"/>
      <c r="F179" s="48"/>
      <c r="G179" s="373"/>
      <c r="H179" s="102"/>
      <c r="I179" s="48"/>
      <c r="J179" s="136" t="s">
        <v>3261</v>
      </c>
      <c r="K179" s="23" t="s">
        <v>1594</v>
      </c>
      <c r="L179" s="225"/>
    </row>
    <row r="180" spans="1:19" ht="17.399999999999999" x14ac:dyDescent="0.35">
      <c r="A180" s="112"/>
      <c r="B180" s="47"/>
      <c r="C180" s="48" t="s">
        <v>1595</v>
      </c>
      <c r="D180" s="48"/>
      <c r="E180" s="102"/>
      <c r="F180" s="48"/>
      <c r="G180" s="373"/>
      <c r="H180" s="102"/>
      <c r="I180" s="48"/>
      <c r="J180" s="136" t="s">
        <v>3262</v>
      </c>
      <c r="K180" s="23" t="s">
        <v>1596</v>
      </c>
      <c r="L180" s="225"/>
    </row>
    <row r="181" spans="1:19" ht="17.399999999999999" x14ac:dyDescent="0.35">
      <c r="A181" s="112"/>
      <c r="B181" s="47"/>
      <c r="C181" s="48" t="s">
        <v>1597</v>
      </c>
      <c r="D181" s="48"/>
      <c r="E181" s="102"/>
      <c r="F181" s="48"/>
      <c r="G181" s="373"/>
      <c r="H181" s="102"/>
      <c r="I181" s="48"/>
      <c r="J181" s="48"/>
      <c r="K181" s="23" t="s">
        <v>1598</v>
      </c>
      <c r="L181" s="225"/>
    </row>
    <row r="182" spans="1:19" ht="17.399999999999999" x14ac:dyDescent="0.35">
      <c r="A182" s="112"/>
      <c r="B182" s="47"/>
      <c r="C182" s="48" t="s">
        <v>2044</v>
      </c>
      <c r="D182" s="48"/>
      <c r="E182" s="102"/>
      <c r="F182" s="48"/>
      <c r="G182" s="373"/>
      <c r="H182" s="102"/>
      <c r="I182" s="183"/>
      <c r="J182" s="48"/>
      <c r="K182" s="23" t="s">
        <v>1599</v>
      </c>
      <c r="L182" s="226"/>
    </row>
    <row r="183" spans="1:19" ht="17.399999999999999" x14ac:dyDescent="0.35">
      <c r="A183" s="1347"/>
      <c r="B183" s="1347"/>
      <c r="C183" s="1347"/>
      <c r="D183" s="1347"/>
      <c r="E183" s="1347"/>
      <c r="F183" s="1347"/>
      <c r="G183" s="1347"/>
      <c r="H183" s="1347"/>
      <c r="I183" s="1347"/>
      <c r="J183" s="1347"/>
      <c r="K183" s="1347"/>
      <c r="L183" s="1347"/>
    </row>
    <row r="184" spans="1:19" ht="21" x14ac:dyDescent="0.4">
      <c r="A184" s="1334" t="s">
        <v>33</v>
      </c>
      <c r="B184" s="1334"/>
      <c r="C184" s="1334"/>
      <c r="D184" s="1334"/>
      <c r="E184" s="1334"/>
      <c r="F184" s="1334"/>
      <c r="G184" s="1334"/>
      <c r="H184" s="1334"/>
      <c r="I184" s="1334"/>
      <c r="J184" s="1334"/>
      <c r="K184" s="1334"/>
      <c r="L184" s="1334"/>
      <c r="M184" s="580"/>
      <c r="N184" s="580"/>
      <c r="O184" s="580"/>
      <c r="P184" s="580"/>
      <c r="Q184" s="580"/>
      <c r="R184" s="580"/>
      <c r="S184" s="580"/>
    </row>
    <row r="185" spans="1:19" ht="21" x14ac:dyDescent="0.4">
      <c r="A185" s="1333" t="s">
        <v>34</v>
      </c>
      <c r="B185" s="1333"/>
      <c r="C185" s="1333"/>
      <c r="D185" s="1333"/>
      <c r="E185" s="1333"/>
      <c r="F185" s="1333"/>
      <c r="G185" s="1333"/>
      <c r="H185" s="1333"/>
      <c r="I185" s="1333"/>
      <c r="J185" s="1333"/>
      <c r="K185" s="1333"/>
      <c r="L185" s="1333"/>
    </row>
    <row r="186" spans="1:19" ht="21" x14ac:dyDescent="0.4">
      <c r="A186" s="1333" t="s">
        <v>2</v>
      </c>
      <c r="B186" s="1333"/>
      <c r="C186" s="1333"/>
      <c r="D186" s="1333"/>
      <c r="E186" s="1333"/>
      <c r="F186" s="1333"/>
      <c r="G186" s="1333"/>
      <c r="H186" s="1333"/>
      <c r="I186" s="1333"/>
      <c r="J186" s="1333"/>
      <c r="K186" s="1333"/>
      <c r="L186" s="1333"/>
    </row>
    <row r="187" spans="1:19" ht="21" x14ac:dyDescent="0.4">
      <c r="A187" s="1333" t="s">
        <v>3</v>
      </c>
      <c r="B187" s="1333"/>
      <c r="C187" s="1333"/>
      <c r="D187" s="1333"/>
      <c r="E187" s="1333"/>
      <c r="F187" s="1333"/>
      <c r="G187" s="1333"/>
      <c r="H187" s="1333"/>
      <c r="I187" s="1333"/>
      <c r="J187" s="1333"/>
      <c r="K187" s="1333"/>
      <c r="L187" s="1333"/>
    </row>
    <row r="188" spans="1:19" ht="21" x14ac:dyDescent="0.25">
      <c r="A188" s="521" t="s">
        <v>1069</v>
      </c>
      <c r="B188" s="381" t="s">
        <v>1070</v>
      </c>
      <c r="C188" s="381"/>
      <c r="D188" s="381"/>
      <c r="E188" s="381"/>
      <c r="F188" s="381"/>
      <c r="G188" s="381"/>
      <c r="H188" s="381"/>
      <c r="I188" s="381"/>
      <c r="J188" s="381"/>
      <c r="K188" s="381"/>
      <c r="L188" s="381"/>
    </row>
    <row r="189" spans="1:19" ht="21" x14ac:dyDescent="0.4">
      <c r="A189" s="521" t="s">
        <v>1071</v>
      </c>
      <c r="B189" s="239" t="s">
        <v>3091</v>
      </c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</row>
    <row r="190" spans="1:19" ht="21" x14ac:dyDescent="0.25">
      <c r="A190" s="381"/>
      <c r="B190" s="521" t="s">
        <v>1072</v>
      </c>
      <c r="C190" s="381"/>
      <c r="D190" s="381"/>
      <c r="E190" s="381"/>
      <c r="F190" s="381"/>
      <c r="G190" s="381"/>
      <c r="H190" s="381"/>
      <c r="I190" s="381"/>
      <c r="J190" s="381"/>
      <c r="K190" s="381"/>
      <c r="L190" s="381"/>
    </row>
    <row r="191" spans="1:19" ht="19.2" x14ac:dyDescent="0.35">
      <c r="A191" s="382" t="s">
        <v>1073</v>
      </c>
      <c r="B191" s="382"/>
      <c r="C191" s="367"/>
      <c r="D191" s="382"/>
      <c r="E191" s="383"/>
      <c r="F191" s="240"/>
      <c r="G191" s="240"/>
      <c r="H191" s="240"/>
      <c r="I191" s="240"/>
      <c r="J191" s="240"/>
      <c r="K191" s="240"/>
      <c r="L191" s="212"/>
    </row>
    <row r="192" spans="1:19" ht="18" x14ac:dyDescent="0.35">
      <c r="A192" s="349" t="s">
        <v>38</v>
      </c>
      <c r="B192" s="350" t="s">
        <v>7</v>
      </c>
      <c r="C192" s="350" t="s">
        <v>39</v>
      </c>
      <c r="D192" s="350" t="s">
        <v>57</v>
      </c>
      <c r="E192" s="1331" t="s">
        <v>1244</v>
      </c>
      <c r="F192" s="1332"/>
      <c r="G192" s="1332"/>
      <c r="H192" s="1332"/>
      <c r="I192" s="351"/>
      <c r="J192" s="352" t="s">
        <v>1245</v>
      </c>
      <c r="K192" s="353" t="s">
        <v>1246</v>
      </c>
      <c r="L192" s="350" t="s">
        <v>45</v>
      </c>
    </row>
    <row r="193" spans="1:12" ht="18" x14ac:dyDescent="0.35">
      <c r="A193" s="354"/>
      <c r="B193" s="359"/>
      <c r="C193" s="356"/>
      <c r="D193" s="889" t="s">
        <v>1247</v>
      </c>
      <c r="E193" s="356">
        <v>2561</v>
      </c>
      <c r="F193" s="356">
        <v>2562</v>
      </c>
      <c r="G193" s="358">
        <v>2563</v>
      </c>
      <c r="H193" s="460">
        <v>2564</v>
      </c>
      <c r="I193" s="460">
        <v>2565</v>
      </c>
      <c r="J193" s="888" t="s">
        <v>1248</v>
      </c>
      <c r="K193" s="356" t="s">
        <v>44</v>
      </c>
      <c r="L193" s="359" t="s">
        <v>46</v>
      </c>
    </row>
    <row r="194" spans="1:12" ht="18" x14ac:dyDescent="0.35">
      <c r="A194" s="361"/>
      <c r="B194" s="360"/>
      <c r="C194" s="361"/>
      <c r="D194" s="887"/>
      <c r="E194" s="362" t="s">
        <v>14</v>
      </c>
      <c r="F194" s="362" t="s">
        <v>14</v>
      </c>
      <c r="G194" s="362" t="s">
        <v>14</v>
      </c>
      <c r="H194" s="362" t="s">
        <v>14</v>
      </c>
      <c r="I194" s="365" t="s">
        <v>14</v>
      </c>
      <c r="J194" s="891"/>
      <c r="K194" s="362"/>
      <c r="L194" s="890"/>
    </row>
    <row r="195" spans="1:12" ht="17.399999999999999" x14ac:dyDescent="0.35">
      <c r="A195" s="225">
        <v>26</v>
      </c>
      <c r="B195" s="80" t="s">
        <v>1600</v>
      </c>
      <c r="C195" s="112" t="s">
        <v>1601</v>
      </c>
      <c r="D195" s="112" t="s">
        <v>1602</v>
      </c>
      <c r="E195" s="227">
        <v>50000</v>
      </c>
      <c r="F195" s="227">
        <v>50000</v>
      </c>
      <c r="G195" s="227">
        <v>50000</v>
      </c>
      <c r="H195" s="224">
        <v>50000</v>
      </c>
      <c r="I195" s="328">
        <v>50000</v>
      </c>
      <c r="J195" s="224" t="s">
        <v>3263</v>
      </c>
      <c r="K195" s="112" t="s">
        <v>3825</v>
      </c>
      <c r="L195" s="225" t="s">
        <v>1549</v>
      </c>
    </row>
    <row r="196" spans="1:12" ht="17.399999999999999" x14ac:dyDescent="0.35">
      <c r="A196" s="112"/>
      <c r="B196" s="80" t="s">
        <v>1603</v>
      </c>
      <c r="C196" s="112" t="s">
        <v>1604</v>
      </c>
      <c r="D196" s="112" t="s">
        <v>1605</v>
      </c>
      <c r="E196" s="227" t="s">
        <v>253</v>
      </c>
      <c r="F196" s="227" t="s">
        <v>253</v>
      </c>
      <c r="G196" s="227" t="s">
        <v>253</v>
      </c>
      <c r="H196" s="227" t="s">
        <v>253</v>
      </c>
      <c r="I196" s="227" t="s">
        <v>253</v>
      </c>
      <c r="J196" s="256" t="s">
        <v>3264</v>
      </c>
      <c r="K196" s="112" t="s">
        <v>3826</v>
      </c>
      <c r="L196" s="112"/>
    </row>
    <row r="197" spans="1:12" ht="17.399999999999999" x14ac:dyDescent="0.35">
      <c r="A197" s="112"/>
      <c r="B197" s="80"/>
      <c r="C197" s="80" t="s">
        <v>1606</v>
      </c>
      <c r="D197" s="112" t="s">
        <v>1607</v>
      </c>
      <c r="E197" s="264"/>
      <c r="F197" s="112"/>
      <c r="G197" s="112"/>
      <c r="H197" s="264"/>
      <c r="I197" s="20"/>
      <c r="J197" s="256"/>
      <c r="K197" s="112" t="s">
        <v>2616</v>
      </c>
      <c r="L197" s="225"/>
    </row>
    <row r="198" spans="1:12" ht="17.399999999999999" x14ac:dyDescent="0.35">
      <c r="A198" s="112"/>
      <c r="B198" s="80"/>
      <c r="C198" s="112" t="s">
        <v>1608</v>
      </c>
      <c r="D198" s="112" t="s">
        <v>1609</v>
      </c>
      <c r="E198" s="264"/>
      <c r="F198" s="112"/>
      <c r="G198" s="370"/>
      <c r="H198" s="264"/>
      <c r="I198" s="20"/>
      <c r="J198" s="112"/>
      <c r="K198" s="112" t="s">
        <v>2617</v>
      </c>
      <c r="L198" s="225"/>
    </row>
    <row r="199" spans="1:12" ht="17.399999999999999" x14ac:dyDescent="0.35">
      <c r="A199" s="112"/>
      <c r="B199" s="80"/>
      <c r="C199" s="112" t="s">
        <v>1610</v>
      </c>
      <c r="D199" s="112"/>
      <c r="E199" s="264"/>
      <c r="F199" s="112"/>
      <c r="G199" s="370"/>
      <c r="H199" s="264"/>
      <c r="I199" s="20"/>
      <c r="J199" s="112"/>
      <c r="K199" s="112" t="s">
        <v>2618</v>
      </c>
      <c r="L199" s="225"/>
    </row>
    <row r="200" spans="1:12" ht="17.399999999999999" x14ac:dyDescent="0.35">
      <c r="A200" s="226"/>
      <c r="B200" s="245"/>
      <c r="C200" s="226"/>
      <c r="D200" s="226"/>
      <c r="E200" s="310"/>
      <c r="F200" s="226"/>
      <c r="G200" s="344"/>
      <c r="H200" s="310"/>
      <c r="I200" s="253"/>
      <c r="J200" s="226"/>
      <c r="K200" s="226"/>
      <c r="L200" s="283"/>
    </row>
    <row r="201" spans="1:12" ht="17.399999999999999" x14ac:dyDescent="0.35">
      <c r="A201" s="225">
        <v>27</v>
      </c>
      <c r="B201" s="80" t="s">
        <v>1611</v>
      </c>
      <c r="C201" s="112" t="s">
        <v>1612</v>
      </c>
      <c r="D201" s="112" t="s">
        <v>1613</v>
      </c>
      <c r="E201" s="315">
        <v>50000</v>
      </c>
      <c r="F201" s="227">
        <v>50000</v>
      </c>
      <c r="G201" s="227">
        <v>50000</v>
      </c>
      <c r="H201" s="224">
        <v>50000</v>
      </c>
      <c r="I201" s="244">
        <v>50000</v>
      </c>
      <c r="J201" s="224" t="s">
        <v>3265</v>
      </c>
      <c r="K201" s="112" t="s">
        <v>1614</v>
      </c>
      <c r="L201" s="225" t="s">
        <v>1549</v>
      </c>
    </row>
    <row r="202" spans="1:12" ht="17.399999999999999" x14ac:dyDescent="0.35">
      <c r="A202" s="112"/>
      <c r="B202" s="80"/>
      <c r="C202" s="112" t="s">
        <v>1615</v>
      </c>
      <c r="D202" s="112" t="s">
        <v>96</v>
      </c>
      <c r="E202" s="227" t="s">
        <v>253</v>
      </c>
      <c r="F202" s="227" t="s">
        <v>253</v>
      </c>
      <c r="G202" s="227" t="s">
        <v>253</v>
      </c>
      <c r="H202" s="227" t="s">
        <v>253</v>
      </c>
      <c r="I202" s="227" t="s">
        <v>253</v>
      </c>
      <c r="J202" s="256" t="s">
        <v>3266</v>
      </c>
      <c r="K202" s="112" t="s">
        <v>3803</v>
      </c>
      <c r="L202" s="112"/>
    </row>
    <row r="203" spans="1:12" ht="17.399999999999999" x14ac:dyDescent="0.35">
      <c r="A203" s="112"/>
      <c r="B203" s="80"/>
      <c r="C203" s="112" t="s">
        <v>2045</v>
      </c>
      <c r="D203" s="112"/>
      <c r="E203" s="315"/>
      <c r="F203" s="227"/>
      <c r="G203" s="371"/>
      <c r="H203" s="315"/>
      <c r="I203" s="244"/>
      <c r="J203" s="256" t="s">
        <v>2643</v>
      </c>
      <c r="K203" s="112" t="s">
        <v>3804</v>
      </c>
      <c r="L203" s="112"/>
    </row>
    <row r="204" spans="1:12" ht="17.399999999999999" x14ac:dyDescent="0.35">
      <c r="A204" s="226"/>
      <c r="B204" s="245"/>
      <c r="C204" s="226"/>
      <c r="D204" s="226"/>
      <c r="E204" s="310"/>
      <c r="F204" s="226"/>
      <c r="G204" s="344"/>
      <c r="H204" s="310"/>
      <c r="I204" s="253"/>
      <c r="J204" s="317"/>
      <c r="K204" s="226"/>
      <c r="L204" s="283"/>
    </row>
    <row r="205" spans="1:12" ht="17.399999999999999" x14ac:dyDescent="0.35">
      <c r="A205" s="333">
        <v>28</v>
      </c>
      <c r="B205" s="254" t="s">
        <v>1616</v>
      </c>
      <c r="C205" s="254" t="s">
        <v>2046</v>
      </c>
      <c r="D205" s="335" t="s">
        <v>1617</v>
      </c>
      <c r="E205" s="330">
        <v>50000</v>
      </c>
      <c r="F205" s="330">
        <v>50000</v>
      </c>
      <c r="G205" s="328">
        <v>50000</v>
      </c>
      <c r="H205" s="330">
        <v>50000</v>
      </c>
      <c r="I205" s="556">
        <v>50000</v>
      </c>
      <c r="J205" s="224" t="s">
        <v>1599</v>
      </c>
      <c r="K205" s="254" t="s">
        <v>3773</v>
      </c>
      <c r="L205" s="225" t="s">
        <v>1549</v>
      </c>
    </row>
    <row r="206" spans="1:12" ht="17.399999999999999" x14ac:dyDescent="0.35">
      <c r="A206" s="228"/>
      <c r="B206" s="112"/>
      <c r="C206" s="112" t="s">
        <v>2047</v>
      </c>
      <c r="D206" s="264" t="s">
        <v>63</v>
      </c>
      <c r="E206" s="227" t="s">
        <v>253</v>
      </c>
      <c r="F206" s="227" t="s">
        <v>253</v>
      </c>
      <c r="G206" s="227" t="s">
        <v>253</v>
      </c>
      <c r="H206" s="227" t="s">
        <v>253</v>
      </c>
      <c r="I206" s="227" t="s">
        <v>253</v>
      </c>
      <c r="J206" s="256" t="s">
        <v>3267</v>
      </c>
      <c r="K206" s="112" t="s">
        <v>3824</v>
      </c>
      <c r="L206" s="225"/>
    </row>
    <row r="207" spans="1:12" ht="17.399999999999999" x14ac:dyDescent="0.35">
      <c r="A207" s="245"/>
      <c r="B207" s="226"/>
      <c r="C207" s="226"/>
      <c r="D207" s="310"/>
      <c r="E207" s="226"/>
      <c r="F207" s="310"/>
      <c r="G207" s="226"/>
      <c r="H207" s="245"/>
      <c r="I207" s="253"/>
      <c r="J207" s="317" t="s">
        <v>3268</v>
      </c>
      <c r="K207" s="226" t="s">
        <v>3776</v>
      </c>
      <c r="L207" s="283"/>
    </row>
    <row r="208" spans="1:12" ht="17.399999999999999" x14ac:dyDescent="0.35">
      <c r="A208" s="225">
        <v>29</v>
      </c>
      <c r="B208" s="80" t="s">
        <v>1618</v>
      </c>
      <c r="C208" s="112" t="s">
        <v>1619</v>
      </c>
      <c r="D208" s="112" t="s">
        <v>1620</v>
      </c>
      <c r="E208" s="315">
        <v>12000</v>
      </c>
      <c r="F208" s="227">
        <v>12000</v>
      </c>
      <c r="G208" s="227">
        <v>12000</v>
      </c>
      <c r="H208" s="224">
        <v>12000</v>
      </c>
      <c r="I208" s="244">
        <v>12000</v>
      </c>
      <c r="J208" s="224" t="s">
        <v>3269</v>
      </c>
      <c r="K208" s="112" t="s">
        <v>1621</v>
      </c>
      <c r="L208" s="225" t="s">
        <v>1549</v>
      </c>
    </row>
    <row r="209" spans="1:12" ht="17.399999999999999" x14ac:dyDescent="0.35">
      <c r="A209" s="112"/>
      <c r="B209" s="80"/>
      <c r="C209" s="112" t="s">
        <v>1622</v>
      </c>
      <c r="D209" s="112" t="s">
        <v>1623</v>
      </c>
      <c r="E209" s="228" t="s">
        <v>404</v>
      </c>
      <c r="F209" s="228" t="s">
        <v>404</v>
      </c>
      <c r="G209" s="228" t="s">
        <v>404</v>
      </c>
      <c r="H209" s="228" t="s">
        <v>404</v>
      </c>
      <c r="I209" s="21" t="s">
        <v>404</v>
      </c>
      <c r="J209" s="372" t="s">
        <v>2597</v>
      </c>
      <c r="K209" s="112" t="s">
        <v>1624</v>
      </c>
      <c r="L209" s="112"/>
    </row>
    <row r="210" spans="1:12" ht="17.399999999999999" x14ac:dyDescent="0.35">
      <c r="A210" s="112"/>
      <c r="B210" s="80"/>
      <c r="C210" s="112" t="s">
        <v>1625</v>
      </c>
      <c r="D210" s="112"/>
      <c r="E210" s="264"/>
      <c r="F210" s="112"/>
      <c r="G210" s="370"/>
      <c r="H210" s="264"/>
      <c r="I210" s="20"/>
      <c r="J210" s="372"/>
      <c r="K210" s="112" t="s">
        <v>1626</v>
      </c>
      <c r="L210" s="225"/>
    </row>
    <row r="211" spans="1:12" ht="17.399999999999999" x14ac:dyDescent="0.35">
      <c r="A211" s="112"/>
      <c r="B211" s="80"/>
      <c r="C211" s="112" t="s">
        <v>1627</v>
      </c>
      <c r="D211" s="291"/>
      <c r="E211" s="264"/>
      <c r="F211" s="112"/>
      <c r="G211" s="370"/>
      <c r="H211" s="264"/>
      <c r="I211" s="20"/>
      <c r="J211" s="112"/>
      <c r="K211" s="112" t="s">
        <v>1628</v>
      </c>
      <c r="L211" s="225"/>
    </row>
    <row r="212" spans="1:12" ht="17.399999999999999" x14ac:dyDescent="0.35">
      <c r="A212" s="112"/>
      <c r="B212" s="80"/>
      <c r="C212" s="112" t="s">
        <v>3827</v>
      </c>
      <c r="D212" s="112"/>
      <c r="E212" s="264"/>
      <c r="F212" s="112"/>
      <c r="G212" s="370"/>
      <c r="H212" s="264"/>
      <c r="I212" s="20"/>
      <c r="J212" s="112"/>
      <c r="K212" s="112" t="s">
        <v>3805</v>
      </c>
      <c r="L212" s="225"/>
    </row>
    <row r="213" spans="1:12" ht="17.399999999999999" x14ac:dyDescent="0.35">
      <c r="A213" s="226"/>
      <c r="B213" s="245"/>
      <c r="C213" s="226" t="s">
        <v>3828</v>
      </c>
      <c r="D213" s="226"/>
      <c r="E213" s="310"/>
      <c r="F213" s="226"/>
      <c r="G213" s="344"/>
      <c r="H213" s="310"/>
      <c r="I213" s="226"/>
      <c r="J213" s="226"/>
      <c r="K213" s="226" t="s">
        <v>3806</v>
      </c>
      <c r="L213" s="226"/>
    </row>
    <row r="214" spans="1:12" ht="21" x14ac:dyDescent="0.4">
      <c r="A214" s="882"/>
      <c r="B214" s="882"/>
      <c r="C214" s="882"/>
      <c r="D214" s="882"/>
      <c r="E214" s="882"/>
      <c r="F214" s="906">
        <v>144</v>
      </c>
      <c r="G214" s="882"/>
      <c r="H214" s="882"/>
      <c r="I214" s="882"/>
      <c r="J214" s="882"/>
      <c r="K214" s="882"/>
      <c r="L214" s="882"/>
    </row>
    <row r="215" spans="1:12" ht="20.25" customHeight="1" x14ac:dyDescent="0.4">
      <c r="A215" s="1334" t="s">
        <v>33</v>
      </c>
      <c r="B215" s="1334"/>
      <c r="C215" s="1334"/>
      <c r="D215" s="1334"/>
      <c r="E215" s="1334"/>
      <c r="F215" s="1334"/>
      <c r="G215" s="1334"/>
      <c r="H215" s="1334"/>
      <c r="I215" s="1334"/>
      <c r="J215" s="1334"/>
      <c r="K215" s="1334"/>
      <c r="L215" s="1334"/>
    </row>
    <row r="216" spans="1:12" ht="21" x14ac:dyDescent="0.4">
      <c r="A216" s="1333" t="s">
        <v>34</v>
      </c>
      <c r="B216" s="1333"/>
      <c r="C216" s="1333"/>
      <c r="D216" s="1333"/>
      <c r="E216" s="1333"/>
      <c r="F216" s="1333"/>
      <c r="G216" s="1333"/>
      <c r="H216" s="1333"/>
      <c r="I216" s="1333"/>
      <c r="J216" s="1333"/>
      <c r="K216" s="1333"/>
      <c r="L216" s="1333"/>
    </row>
    <row r="217" spans="1:12" ht="21" x14ac:dyDescent="0.4">
      <c r="A217" s="1333" t="s">
        <v>2</v>
      </c>
      <c r="B217" s="1333"/>
      <c r="C217" s="1333"/>
      <c r="D217" s="1333"/>
      <c r="E217" s="1333"/>
      <c r="F217" s="1333"/>
      <c r="G217" s="1333"/>
      <c r="H217" s="1333"/>
      <c r="I217" s="1333"/>
      <c r="J217" s="1333"/>
      <c r="K217" s="1333"/>
      <c r="L217" s="1333"/>
    </row>
    <row r="218" spans="1:12" ht="21" x14ac:dyDescent="0.4">
      <c r="A218" s="1333" t="s">
        <v>3</v>
      </c>
      <c r="B218" s="1333"/>
      <c r="C218" s="1333"/>
      <c r="D218" s="1333"/>
      <c r="E218" s="1333"/>
      <c r="F218" s="1333"/>
      <c r="G218" s="1333"/>
      <c r="H218" s="1333"/>
      <c r="I218" s="1333"/>
      <c r="J218" s="1333"/>
      <c r="K218" s="1333"/>
      <c r="L218" s="1333"/>
    </row>
    <row r="219" spans="1:12" ht="21" x14ac:dyDescent="0.25">
      <c r="A219" s="521" t="s">
        <v>1069</v>
      </c>
      <c r="B219" s="381" t="s">
        <v>1070</v>
      </c>
      <c r="C219" s="381"/>
      <c r="D219" s="381"/>
      <c r="E219" s="381"/>
      <c r="F219" s="381"/>
      <c r="G219" s="381"/>
      <c r="H219" s="381"/>
      <c r="I219" s="381"/>
      <c r="J219" s="381"/>
      <c r="K219" s="381"/>
      <c r="L219" s="381"/>
    </row>
    <row r="220" spans="1:12" ht="21" x14ac:dyDescent="0.4">
      <c r="A220" s="521" t="s">
        <v>1071</v>
      </c>
      <c r="B220" s="239" t="s">
        <v>3091</v>
      </c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</row>
    <row r="221" spans="1:12" ht="21" x14ac:dyDescent="0.25">
      <c r="A221" s="381"/>
      <c r="B221" s="521" t="s">
        <v>1072</v>
      </c>
      <c r="C221" s="381"/>
      <c r="D221" s="381"/>
      <c r="E221" s="381"/>
      <c r="F221" s="381"/>
      <c r="G221" s="381"/>
      <c r="H221" s="381"/>
      <c r="I221" s="381"/>
      <c r="J221" s="381"/>
      <c r="K221" s="381"/>
      <c r="L221" s="381"/>
    </row>
    <row r="222" spans="1:12" ht="19.2" x14ac:dyDescent="0.35">
      <c r="A222" s="382" t="s">
        <v>1073</v>
      </c>
      <c r="B222" s="382"/>
      <c r="C222" s="367"/>
      <c r="D222" s="382"/>
      <c r="E222" s="383"/>
      <c r="F222" s="240"/>
      <c r="G222" s="240"/>
      <c r="H222" s="240"/>
      <c r="I222" s="240"/>
      <c r="J222" s="240"/>
      <c r="K222" s="240"/>
      <c r="L222" s="212"/>
    </row>
    <row r="223" spans="1:12" ht="18" x14ac:dyDescent="0.35">
      <c r="A223" s="349" t="s">
        <v>38</v>
      </c>
      <c r="B223" s="350" t="s">
        <v>7</v>
      </c>
      <c r="C223" s="350" t="s">
        <v>39</v>
      </c>
      <c r="D223" s="350" t="s">
        <v>57</v>
      </c>
      <c r="E223" s="1331" t="s">
        <v>1244</v>
      </c>
      <c r="F223" s="1332"/>
      <c r="G223" s="1332"/>
      <c r="H223" s="1332"/>
      <c r="I223" s="351"/>
      <c r="J223" s="352" t="s">
        <v>1245</v>
      </c>
      <c r="K223" s="353" t="s">
        <v>1246</v>
      </c>
      <c r="L223" s="350" t="s">
        <v>45</v>
      </c>
    </row>
    <row r="224" spans="1:12" ht="18" x14ac:dyDescent="0.35">
      <c r="A224" s="354"/>
      <c r="B224" s="359"/>
      <c r="C224" s="356"/>
      <c r="D224" s="889" t="s">
        <v>1247</v>
      </c>
      <c r="E224" s="356">
        <v>2561</v>
      </c>
      <c r="F224" s="356">
        <v>2562</v>
      </c>
      <c r="G224" s="358">
        <v>2563</v>
      </c>
      <c r="H224" s="460">
        <v>2564</v>
      </c>
      <c r="I224" s="460">
        <v>2565</v>
      </c>
      <c r="J224" s="888" t="s">
        <v>1248</v>
      </c>
      <c r="K224" s="356" t="s">
        <v>44</v>
      </c>
      <c r="L224" s="359" t="s">
        <v>46</v>
      </c>
    </row>
    <row r="225" spans="1:12" ht="18" x14ac:dyDescent="0.35">
      <c r="A225" s="361"/>
      <c r="B225" s="360"/>
      <c r="C225" s="361"/>
      <c r="D225" s="887"/>
      <c r="E225" s="362" t="s">
        <v>14</v>
      </c>
      <c r="F225" s="362" t="s">
        <v>14</v>
      </c>
      <c r="G225" s="362" t="s">
        <v>14</v>
      </c>
      <c r="H225" s="362" t="s">
        <v>14</v>
      </c>
      <c r="I225" s="365" t="s">
        <v>14</v>
      </c>
      <c r="J225" s="891"/>
      <c r="K225" s="362"/>
      <c r="L225" s="890"/>
    </row>
    <row r="226" spans="1:12" ht="17.399999999999999" x14ac:dyDescent="0.35">
      <c r="A226" s="142">
        <v>30</v>
      </c>
      <c r="B226" s="47" t="s">
        <v>1630</v>
      </c>
      <c r="C226" s="48" t="s">
        <v>1631</v>
      </c>
      <c r="D226" s="48" t="s">
        <v>1632</v>
      </c>
      <c r="E226" s="656">
        <v>200000</v>
      </c>
      <c r="F226" s="170"/>
      <c r="G226" s="419"/>
      <c r="H226" s="420"/>
      <c r="I226" s="558"/>
      <c r="J226" s="84" t="s">
        <v>3270</v>
      </c>
      <c r="K226" s="48" t="s">
        <v>1633</v>
      </c>
      <c r="L226" s="142" t="s">
        <v>1549</v>
      </c>
    </row>
    <row r="227" spans="1:12" ht="17.399999999999999" x14ac:dyDescent="0.35">
      <c r="A227" s="48"/>
      <c r="B227" s="47" t="s">
        <v>1634</v>
      </c>
      <c r="C227" s="48" t="s">
        <v>1635</v>
      </c>
      <c r="D227" s="48" t="s">
        <v>1636</v>
      </c>
      <c r="E227" s="142" t="s">
        <v>118</v>
      </c>
      <c r="F227" s="142"/>
      <c r="G227" s="142"/>
      <c r="H227" s="346"/>
      <c r="I227" s="142"/>
      <c r="J227" s="142" t="s">
        <v>3271</v>
      </c>
      <c r="K227" s="48" t="s">
        <v>1637</v>
      </c>
      <c r="L227" s="142" t="s">
        <v>94</v>
      </c>
    </row>
    <row r="228" spans="1:12" ht="17.399999999999999" x14ac:dyDescent="0.35">
      <c r="A228" s="48"/>
      <c r="B228" s="47" t="s">
        <v>1638</v>
      </c>
      <c r="C228" s="48" t="s">
        <v>1639</v>
      </c>
      <c r="D228" s="48" t="s">
        <v>1578</v>
      </c>
      <c r="E228" s="102"/>
      <c r="F228" s="48"/>
      <c r="G228" s="373"/>
      <c r="H228" s="102"/>
      <c r="I228" s="48"/>
      <c r="J228" s="48"/>
      <c r="K228" s="48"/>
      <c r="L228" s="48"/>
    </row>
    <row r="229" spans="1:12" ht="17.399999999999999" x14ac:dyDescent="0.35">
      <c r="A229" s="48"/>
      <c r="B229" s="47" t="s">
        <v>1640</v>
      </c>
      <c r="C229" s="48" t="s">
        <v>1578</v>
      </c>
      <c r="D229" s="48"/>
      <c r="E229" s="102"/>
      <c r="F229" s="48"/>
      <c r="G229" s="373"/>
      <c r="H229" s="102"/>
      <c r="I229" s="48"/>
      <c r="J229" s="48"/>
      <c r="K229" s="48"/>
      <c r="L229" s="48"/>
    </row>
    <row r="230" spans="1:12" ht="17.399999999999999" x14ac:dyDescent="0.35">
      <c r="A230" s="183"/>
      <c r="B230" s="162"/>
      <c r="C230" s="183"/>
      <c r="D230" s="183"/>
      <c r="E230" s="220"/>
      <c r="F230" s="183"/>
      <c r="G230" s="375"/>
      <c r="H230" s="220"/>
      <c r="I230" s="183"/>
      <c r="J230" s="183"/>
      <c r="K230" s="183"/>
      <c r="L230" s="183"/>
    </row>
    <row r="231" spans="1:12" ht="17.399999999999999" x14ac:dyDescent="0.35">
      <c r="A231" s="331">
        <v>31</v>
      </c>
      <c r="B231" s="331" t="s">
        <v>1641</v>
      </c>
      <c r="C231" s="331" t="s">
        <v>1642</v>
      </c>
      <c r="D231" s="331" t="s">
        <v>1643</v>
      </c>
      <c r="E231" s="328">
        <v>30000</v>
      </c>
      <c r="F231" s="328">
        <v>30000</v>
      </c>
      <c r="G231" s="328">
        <v>30000</v>
      </c>
      <c r="H231" s="330">
        <v>30000</v>
      </c>
      <c r="I231" s="328"/>
      <c r="J231" s="334" t="s">
        <v>3259</v>
      </c>
      <c r="K231" s="331" t="s">
        <v>1644</v>
      </c>
      <c r="L231" s="225" t="s">
        <v>1549</v>
      </c>
    </row>
    <row r="232" spans="1:12" ht="17.399999999999999" x14ac:dyDescent="0.35">
      <c r="A232" s="80"/>
      <c r="B232" s="80" t="s">
        <v>1645</v>
      </c>
      <c r="C232" s="80" t="s">
        <v>3272</v>
      </c>
      <c r="D232" s="80" t="s">
        <v>1646</v>
      </c>
      <c r="E232" s="225" t="s">
        <v>118</v>
      </c>
      <c r="F232" s="225" t="s">
        <v>118</v>
      </c>
      <c r="G232" s="225" t="s">
        <v>118</v>
      </c>
      <c r="H232" s="228" t="s">
        <v>118</v>
      </c>
      <c r="I232" s="225"/>
      <c r="J232" s="225" t="s">
        <v>3274</v>
      </c>
      <c r="K232" s="80" t="s">
        <v>1647</v>
      </c>
      <c r="L232" s="112" t="s">
        <v>155</v>
      </c>
    </row>
    <row r="233" spans="1:12" ht="17.399999999999999" x14ac:dyDescent="0.35">
      <c r="A233" s="80"/>
      <c r="B233" s="80"/>
      <c r="C233" s="80" t="s">
        <v>3273</v>
      </c>
      <c r="D233" s="80" t="s">
        <v>1648</v>
      </c>
      <c r="E233" s="80"/>
      <c r="F233" s="80"/>
      <c r="G233" s="80"/>
      <c r="H233" s="80"/>
      <c r="I233" s="112"/>
      <c r="J233" s="112" t="s">
        <v>3275</v>
      </c>
      <c r="K233" s="80" t="s">
        <v>1649</v>
      </c>
      <c r="L233" s="112"/>
    </row>
    <row r="234" spans="1:12" ht="17.399999999999999" x14ac:dyDescent="0.35">
      <c r="A234" s="245"/>
      <c r="B234" s="245"/>
      <c r="C234" s="245"/>
      <c r="D234" s="245" t="s">
        <v>1650</v>
      </c>
      <c r="E234" s="226"/>
      <c r="F234" s="245"/>
      <c r="G234" s="245"/>
      <c r="H234" s="245"/>
      <c r="I234" s="226"/>
      <c r="J234" s="226"/>
      <c r="K234" s="245" t="s">
        <v>1651</v>
      </c>
      <c r="L234" s="226"/>
    </row>
    <row r="235" spans="1:12" ht="17.399999999999999" x14ac:dyDescent="0.35">
      <c r="A235" s="225">
        <v>32</v>
      </c>
      <c r="B235" s="80" t="s">
        <v>1652</v>
      </c>
      <c r="C235" s="112" t="s">
        <v>1653</v>
      </c>
      <c r="D235" s="112" t="s">
        <v>1151</v>
      </c>
      <c r="E235" s="328">
        <v>20000</v>
      </c>
      <c r="F235" s="328">
        <v>20000</v>
      </c>
      <c r="G235" s="328">
        <v>20000</v>
      </c>
      <c r="H235" s="328">
        <v>20000</v>
      </c>
      <c r="I235" s="328">
        <v>20000</v>
      </c>
      <c r="J235" s="334" t="s">
        <v>3259</v>
      </c>
      <c r="K235" s="254" t="s">
        <v>1654</v>
      </c>
      <c r="L235" s="225" t="s">
        <v>1549</v>
      </c>
    </row>
    <row r="236" spans="1:12" ht="17.399999999999999" x14ac:dyDescent="0.35">
      <c r="A236" s="112"/>
      <c r="B236" s="80"/>
      <c r="C236" s="112" t="s">
        <v>1655</v>
      </c>
      <c r="D236" s="112"/>
      <c r="E236" s="225" t="s">
        <v>118</v>
      </c>
      <c r="F236" s="225" t="s">
        <v>118</v>
      </c>
      <c r="G236" s="225" t="s">
        <v>118</v>
      </c>
      <c r="H236" s="225" t="s">
        <v>118</v>
      </c>
      <c r="I236" s="225" t="s">
        <v>118</v>
      </c>
      <c r="J236" s="225" t="s">
        <v>3276</v>
      </c>
      <c r="K236" s="112" t="s">
        <v>1655</v>
      </c>
      <c r="L236" s="112"/>
    </row>
    <row r="237" spans="1:12" ht="17.399999999999999" x14ac:dyDescent="0.35">
      <c r="A237" s="112"/>
      <c r="B237" s="80"/>
      <c r="C237" s="112" t="s">
        <v>1136</v>
      </c>
      <c r="D237" s="112"/>
      <c r="E237" s="581"/>
      <c r="F237" s="225"/>
      <c r="G237" s="309"/>
      <c r="H237" s="581"/>
      <c r="I237" s="225"/>
      <c r="J237" s="225" t="s">
        <v>3277</v>
      </c>
      <c r="K237" s="112" t="s">
        <v>1136</v>
      </c>
      <c r="L237" s="112"/>
    </row>
    <row r="238" spans="1:12" ht="17.399999999999999" x14ac:dyDescent="0.35">
      <c r="A238" s="226"/>
      <c r="B238" s="245"/>
      <c r="C238" s="226"/>
      <c r="D238" s="226"/>
      <c r="E238" s="310"/>
      <c r="F238" s="226"/>
      <c r="G238" s="344"/>
      <c r="H238" s="310"/>
      <c r="I238" s="226"/>
      <c r="J238" s="226"/>
      <c r="K238" s="226"/>
      <c r="L238" s="226"/>
    </row>
    <row r="239" spans="1:12" ht="17.399999999999999" x14ac:dyDescent="0.35">
      <c r="A239" s="142">
        <v>33</v>
      </c>
      <c r="B239" s="47" t="s">
        <v>1656</v>
      </c>
      <c r="C239" s="48" t="s">
        <v>2048</v>
      </c>
      <c r="D239" s="48" t="s">
        <v>1657</v>
      </c>
      <c r="E239" s="379">
        <v>150000</v>
      </c>
      <c r="F239" s="170"/>
      <c r="G239" s="379">
        <v>150000</v>
      </c>
      <c r="H239" s="128"/>
      <c r="I239" s="48"/>
      <c r="J239" s="128" t="s">
        <v>1658</v>
      </c>
      <c r="K239" s="48" t="s">
        <v>1659</v>
      </c>
      <c r="L239" s="142" t="s">
        <v>1549</v>
      </c>
    </row>
    <row r="240" spans="1:12" ht="17.399999999999999" x14ac:dyDescent="0.35">
      <c r="A240" s="48"/>
      <c r="B240" s="47" t="s">
        <v>1660</v>
      </c>
      <c r="C240" s="48" t="s">
        <v>2049</v>
      </c>
      <c r="D240" s="48" t="s">
        <v>1661</v>
      </c>
      <c r="E240" s="145" t="s">
        <v>118</v>
      </c>
      <c r="F240" s="48"/>
      <c r="G240" s="145" t="s">
        <v>118</v>
      </c>
      <c r="H240" s="48"/>
      <c r="I240" s="48"/>
      <c r="J240" s="48" t="s">
        <v>1662</v>
      </c>
      <c r="K240" s="48" t="s">
        <v>1663</v>
      </c>
      <c r="L240" s="48"/>
    </row>
    <row r="241" spans="1:12" ht="17.399999999999999" x14ac:dyDescent="0.35">
      <c r="A241" s="48"/>
      <c r="B241" s="47" t="s">
        <v>1190</v>
      </c>
      <c r="C241" s="48" t="s">
        <v>2050</v>
      </c>
      <c r="D241" s="48"/>
      <c r="E241" s="102"/>
      <c r="F241" s="48"/>
      <c r="G241" s="102"/>
      <c r="H241" s="48"/>
      <c r="I241" s="48"/>
      <c r="J241" s="48" t="s">
        <v>1664</v>
      </c>
      <c r="K241" s="48" t="s">
        <v>1665</v>
      </c>
      <c r="L241" s="48"/>
    </row>
    <row r="242" spans="1:12" ht="17.399999999999999" x14ac:dyDescent="0.35">
      <c r="A242" s="162"/>
      <c r="B242" s="162"/>
      <c r="C242" s="162" t="s">
        <v>1666</v>
      </c>
      <c r="D242" s="162"/>
      <c r="E242" s="162"/>
      <c r="F242" s="162"/>
      <c r="G242" s="162"/>
      <c r="H242" s="162"/>
      <c r="I242" s="183"/>
      <c r="J242" s="162"/>
      <c r="K242" s="86" t="s">
        <v>1667</v>
      </c>
      <c r="L242" s="183"/>
    </row>
    <row r="243" spans="1:12" ht="17.399999999999999" x14ac:dyDescent="0.35">
      <c r="A243" s="142">
        <v>34</v>
      </c>
      <c r="B243" s="89" t="s">
        <v>1668</v>
      </c>
      <c r="C243" s="47" t="s">
        <v>2051</v>
      </c>
      <c r="D243" s="47" t="s">
        <v>1669</v>
      </c>
      <c r="E243" s="380">
        <v>500000</v>
      </c>
      <c r="F243" s="47"/>
      <c r="G243" s="380">
        <v>500000</v>
      </c>
      <c r="H243" s="47"/>
      <c r="I243" s="48"/>
      <c r="J243" s="47" t="s">
        <v>1670</v>
      </c>
      <c r="K243" s="89" t="s">
        <v>1671</v>
      </c>
      <c r="L243" s="142" t="s">
        <v>1549</v>
      </c>
    </row>
    <row r="244" spans="1:12" ht="17.399999999999999" x14ac:dyDescent="0.35">
      <c r="A244" s="48"/>
      <c r="B244" s="47" t="s">
        <v>2052</v>
      </c>
      <c r="C244" s="47" t="s">
        <v>2053</v>
      </c>
      <c r="D244" s="47" t="s">
        <v>1672</v>
      </c>
      <c r="E244" s="142" t="s">
        <v>118</v>
      </c>
      <c r="F244" s="47"/>
      <c r="G244" s="142" t="s">
        <v>118</v>
      </c>
      <c r="H244" s="47"/>
      <c r="I244" s="48"/>
      <c r="J244" s="47" t="s">
        <v>1673</v>
      </c>
      <c r="K244" s="47"/>
      <c r="L244" s="142" t="s">
        <v>94</v>
      </c>
    </row>
    <row r="245" spans="1:12" ht="17.399999999999999" x14ac:dyDescent="0.35">
      <c r="A245" s="48"/>
      <c r="B245" s="47"/>
      <c r="C245" s="47" t="s">
        <v>2054</v>
      </c>
      <c r="D245" s="47"/>
      <c r="E245" s="145"/>
      <c r="F245" s="183"/>
      <c r="G245" s="48"/>
      <c r="H245" s="47"/>
      <c r="I245" s="183"/>
      <c r="J245" s="47" t="s">
        <v>546</v>
      </c>
      <c r="K245" s="47"/>
      <c r="L245" s="183"/>
    </row>
    <row r="246" spans="1:12" ht="21" x14ac:dyDescent="0.4">
      <c r="A246" s="1334" t="s">
        <v>33</v>
      </c>
      <c r="B246" s="1334"/>
      <c r="C246" s="1334"/>
      <c r="D246" s="1334"/>
      <c r="E246" s="1334"/>
      <c r="F246" s="1334"/>
      <c r="G246" s="1334"/>
      <c r="H246" s="1334"/>
      <c r="I246" s="1334"/>
      <c r="J246" s="1334"/>
      <c r="K246" s="1334"/>
      <c r="L246" s="1334"/>
    </row>
    <row r="247" spans="1:12" ht="21" x14ac:dyDescent="0.4">
      <c r="A247" s="1333" t="s">
        <v>34</v>
      </c>
      <c r="B247" s="1333"/>
      <c r="C247" s="1333"/>
      <c r="D247" s="1333"/>
      <c r="E247" s="1333"/>
      <c r="F247" s="1333"/>
      <c r="G247" s="1333"/>
      <c r="H247" s="1333"/>
      <c r="I247" s="1333"/>
      <c r="J247" s="1333"/>
      <c r="K247" s="1333"/>
      <c r="L247" s="1333"/>
    </row>
    <row r="248" spans="1:12" ht="21" x14ac:dyDescent="0.4">
      <c r="A248" s="1333" t="s">
        <v>2</v>
      </c>
      <c r="B248" s="1333"/>
      <c r="C248" s="1333"/>
      <c r="D248" s="1333"/>
      <c r="E248" s="1333"/>
      <c r="F248" s="1333"/>
      <c r="G248" s="1333"/>
      <c r="H248" s="1333"/>
      <c r="I248" s="1333"/>
      <c r="J248" s="1333"/>
      <c r="K248" s="1333"/>
      <c r="L248" s="1333"/>
    </row>
    <row r="249" spans="1:12" ht="21" x14ac:dyDescent="0.4">
      <c r="A249" s="1333" t="s">
        <v>3</v>
      </c>
      <c r="B249" s="1333"/>
      <c r="C249" s="1333"/>
      <c r="D249" s="1333"/>
      <c r="E249" s="1333"/>
      <c r="F249" s="1333"/>
      <c r="G249" s="1333"/>
      <c r="H249" s="1333"/>
      <c r="I249" s="1333"/>
      <c r="J249" s="1333"/>
      <c r="K249" s="1333"/>
      <c r="L249" s="1333"/>
    </row>
    <row r="250" spans="1:12" ht="21" x14ac:dyDescent="0.25">
      <c r="A250" s="521" t="s">
        <v>1069</v>
      </c>
      <c r="B250" s="381" t="s">
        <v>1070</v>
      </c>
      <c r="C250" s="381"/>
      <c r="D250" s="381"/>
      <c r="E250" s="381"/>
      <c r="F250" s="381"/>
      <c r="G250" s="381"/>
      <c r="H250" s="381"/>
      <c r="I250" s="381"/>
      <c r="J250" s="381"/>
      <c r="K250" s="381"/>
      <c r="L250" s="381"/>
    </row>
    <row r="251" spans="1:12" ht="21" x14ac:dyDescent="0.4">
      <c r="A251" s="521" t="s">
        <v>1071</v>
      </c>
      <c r="B251" s="239" t="s">
        <v>3091</v>
      </c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</row>
    <row r="252" spans="1:12" ht="21" x14ac:dyDescent="0.25">
      <c r="A252" s="381"/>
      <c r="B252" s="521" t="s">
        <v>1072</v>
      </c>
      <c r="C252" s="381"/>
      <c r="D252" s="381"/>
      <c r="E252" s="381"/>
      <c r="F252" s="381"/>
      <c r="G252" s="381"/>
      <c r="H252" s="381"/>
      <c r="I252" s="381"/>
      <c r="J252" s="381"/>
      <c r="K252" s="381"/>
      <c r="L252" s="381"/>
    </row>
    <row r="253" spans="1:12" ht="19.2" x14ac:dyDescent="0.35">
      <c r="A253" s="382" t="s">
        <v>1073</v>
      </c>
      <c r="B253" s="382"/>
      <c r="C253" s="367"/>
      <c r="D253" s="382"/>
      <c r="E253" s="383"/>
      <c r="F253" s="240"/>
      <c r="G253" s="240"/>
      <c r="H253" s="240"/>
      <c r="I253" s="240"/>
      <c r="J253" s="240"/>
      <c r="K253" s="240"/>
      <c r="L253" s="212"/>
    </row>
    <row r="254" spans="1:12" ht="18" x14ac:dyDescent="0.35">
      <c r="A254" s="349" t="s">
        <v>38</v>
      </c>
      <c r="B254" s="350" t="s">
        <v>7</v>
      </c>
      <c r="C254" s="350" t="s">
        <v>39</v>
      </c>
      <c r="D254" s="350" t="s">
        <v>57</v>
      </c>
      <c r="E254" s="1331" t="s">
        <v>1244</v>
      </c>
      <c r="F254" s="1332"/>
      <c r="G254" s="1332"/>
      <c r="H254" s="1332"/>
      <c r="I254" s="351"/>
      <c r="J254" s="352" t="s">
        <v>1245</v>
      </c>
      <c r="K254" s="353" t="s">
        <v>1246</v>
      </c>
      <c r="L254" s="350" t="s">
        <v>45</v>
      </c>
    </row>
    <row r="255" spans="1:12" ht="18" x14ac:dyDescent="0.35">
      <c r="A255" s="354"/>
      <c r="B255" s="359"/>
      <c r="C255" s="356"/>
      <c r="D255" s="889" t="s">
        <v>1247</v>
      </c>
      <c r="E255" s="356">
        <v>2561</v>
      </c>
      <c r="F255" s="356">
        <v>2562</v>
      </c>
      <c r="G255" s="358">
        <v>2563</v>
      </c>
      <c r="H255" s="460">
        <v>2564</v>
      </c>
      <c r="I255" s="460">
        <v>2565</v>
      </c>
      <c r="J255" s="888" t="s">
        <v>1248</v>
      </c>
      <c r="K255" s="356" t="s">
        <v>44</v>
      </c>
      <c r="L255" s="359" t="s">
        <v>46</v>
      </c>
    </row>
    <row r="256" spans="1:12" ht="18" x14ac:dyDescent="0.35">
      <c r="A256" s="361"/>
      <c r="B256" s="360"/>
      <c r="C256" s="361"/>
      <c r="D256" s="887"/>
      <c r="E256" s="362" t="s">
        <v>14</v>
      </c>
      <c r="F256" s="362" t="s">
        <v>14</v>
      </c>
      <c r="G256" s="362" t="s">
        <v>14</v>
      </c>
      <c r="H256" s="362" t="s">
        <v>14</v>
      </c>
      <c r="I256" s="365" t="s">
        <v>14</v>
      </c>
      <c r="J256" s="891"/>
      <c r="K256" s="362"/>
      <c r="L256" s="890"/>
    </row>
    <row r="257" spans="1:12" ht="17.399999999999999" x14ac:dyDescent="0.35">
      <c r="A257" s="399">
        <v>35</v>
      </c>
      <c r="B257" s="80" t="s">
        <v>1674</v>
      </c>
      <c r="C257" s="80" t="s">
        <v>2055</v>
      </c>
      <c r="D257" s="80" t="s">
        <v>1675</v>
      </c>
      <c r="E257" s="404">
        <v>9600</v>
      </c>
      <c r="F257" s="404">
        <v>9600</v>
      </c>
      <c r="G257" s="404">
        <v>9600</v>
      </c>
      <c r="H257" s="404">
        <v>9600</v>
      </c>
      <c r="I257" s="404">
        <v>9600</v>
      </c>
      <c r="J257" s="224" t="s">
        <v>3276</v>
      </c>
      <c r="K257" s="385" t="s">
        <v>1676</v>
      </c>
      <c r="L257" s="225" t="s">
        <v>1549</v>
      </c>
    </row>
    <row r="258" spans="1:12" ht="17.399999999999999" x14ac:dyDescent="0.35">
      <c r="A258" s="399"/>
      <c r="B258" s="80" t="s">
        <v>1677</v>
      </c>
      <c r="C258" s="80" t="s">
        <v>2056</v>
      </c>
      <c r="D258" s="80" t="s">
        <v>1678</v>
      </c>
      <c r="E258" s="404" t="s">
        <v>253</v>
      </c>
      <c r="F258" s="404" t="s">
        <v>404</v>
      </c>
      <c r="G258" s="404" t="s">
        <v>404</v>
      </c>
      <c r="H258" s="404" t="s">
        <v>404</v>
      </c>
      <c r="I258" s="404" t="s">
        <v>404</v>
      </c>
      <c r="J258" s="786" t="s">
        <v>3278</v>
      </c>
      <c r="K258" s="385" t="s">
        <v>3807</v>
      </c>
      <c r="L258" s="385"/>
    </row>
    <row r="259" spans="1:12" ht="17.399999999999999" x14ac:dyDescent="0.35">
      <c r="A259" s="399"/>
      <c r="B259" s="80" t="s">
        <v>1679</v>
      </c>
      <c r="C259" s="80" t="s">
        <v>2057</v>
      </c>
      <c r="D259" s="112"/>
      <c r="E259" s="400"/>
      <c r="F259" s="385"/>
      <c r="G259" s="241"/>
      <c r="H259" s="241"/>
      <c r="I259" s="241"/>
      <c r="J259" s="417"/>
      <c r="K259" s="385" t="s">
        <v>3808</v>
      </c>
      <c r="L259" s="385"/>
    </row>
    <row r="260" spans="1:12" ht="17.399999999999999" x14ac:dyDescent="0.35">
      <c r="A260" s="401"/>
      <c r="B260" s="245"/>
      <c r="C260" s="245" t="s">
        <v>1680</v>
      </c>
      <c r="D260" s="386"/>
      <c r="E260" s="403"/>
      <c r="F260" s="386"/>
      <c r="G260" s="402"/>
      <c r="H260" s="402"/>
      <c r="I260" s="402"/>
      <c r="J260" s="402"/>
      <c r="K260" s="386" t="s">
        <v>3809</v>
      </c>
      <c r="L260" s="386"/>
    </row>
    <row r="261" spans="1:12" ht="17.399999999999999" x14ac:dyDescent="0.35">
      <c r="A261" s="399">
        <v>36</v>
      </c>
      <c r="B261" s="80" t="s">
        <v>1681</v>
      </c>
      <c r="C261" s="80" t="s">
        <v>1682</v>
      </c>
      <c r="D261" s="241" t="s">
        <v>1683</v>
      </c>
      <c r="E261" s="404">
        <v>20000</v>
      </c>
      <c r="F261" s="404">
        <v>20000</v>
      </c>
      <c r="G261" s="404">
        <v>20000</v>
      </c>
      <c r="H261" s="404">
        <v>20000</v>
      </c>
      <c r="I261" s="404">
        <v>20000</v>
      </c>
      <c r="J261" s="224" t="s">
        <v>3259</v>
      </c>
      <c r="K261" s="385" t="s">
        <v>3810</v>
      </c>
      <c r="L261" s="225" t="s">
        <v>1549</v>
      </c>
    </row>
    <row r="262" spans="1:12" ht="17.399999999999999" x14ac:dyDescent="0.35">
      <c r="A262" s="399"/>
      <c r="B262" s="80" t="s">
        <v>1027</v>
      </c>
      <c r="C262" s="80" t="s">
        <v>1684</v>
      </c>
      <c r="D262" s="241" t="s">
        <v>1685</v>
      </c>
      <c r="E262" s="404" t="s">
        <v>118</v>
      </c>
      <c r="F262" s="404" t="s">
        <v>118</v>
      </c>
      <c r="G262" s="404" t="s">
        <v>118</v>
      </c>
      <c r="H262" s="404" t="s">
        <v>118</v>
      </c>
      <c r="I262" s="404" t="s">
        <v>118</v>
      </c>
      <c r="J262" s="787" t="s">
        <v>3279</v>
      </c>
      <c r="K262" s="385" t="s">
        <v>3811</v>
      </c>
      <c r="L262" s="385"/>
    </row>
    <row r="263" spans="1:12" ht="17.399999999999999" x14ac:dyDescent="0.35">
      <c r="A263" s="399"/>
      <c r="B263" s="80"/>
      <c r="C263" s="80" t="s">
        <v>1686</v>
      </c>
      <c r="D263" s="241"/>
      <c r="E263" s="404"/>
      <c r="F263" s="385"/>
      <c r="G263" s="241"/>
      <c r="H263" s="241"/>
      <c r="I263" s="241"/>
      <c r="J263" s="241" t="s">
        <v>1027</v>
      </c>
      <c r="K263" s="385"/>
      <c r="L263" s="385"/>
    </row>
    <row r="264" spans="1:12" ht="17.399999999999999" x14ac:dyDescent="0.35">
      <c r="A264" s="399"/>
      <c r="B264" s="80"/>
      <c r="C264" s="80" t="s">
        <v>1687</v>
      </c>
      <c r="D264" s="241"/>
      <c r="E264" s="404"/>
      <c r="F264" s="385"/>
      <c r="G264" s="241"/>
      <c r="H264" s="241"/>
      <c r="I264" s="241"/>
      <c r="J264" s="241"/>
      <c r="K264" s="385"/>
      <c r="L264" s="385"/>
    </row>
    <row r="265" spans="1:12" ht="17.399999999999999" x14ac:dyDescent="0.35">
      <c r="A265" s="401"/>
      <c r="B265" s="245"/>
      <c r="C265" s="245" t="s">
        <v>1688</v>
      </c>
      <c r="D265" s="402"/>
      <c r="E265" s="421"/>
      <c r="F265" s="386"/>
      <c r="G265" s="402"/>
      <c r="H265" s="402"/>
      <c r="I265" s="402"/>
      <c r="J265" s="402"/>
      <c r="K265" s="386"/>
      <c r="L265" s="386"/>
    </row>
    <row r="266" spans="1:12" ht="17.399999999999999" x14ac:dyDescent="0.35">
      <c r="A266" s="399">
        <v>37</v>
      </c>
      <c r="B266" s="80" t="s">
        <v>2071</v>
      </c>
      <c r="C266" s="80" t="s">
        <v>1689</v>
      </c>
      <c r="D266" s="80" t="s">
        <v>1689</v>
      </c>
      <c r="E266" s="404">
        <v>200000</v>
      </c>
      <c r="F266" s="404">
        <v>200000</v>
      </c>
      <c r="G266" s="404">
        <v>200000</v>
      </c>
      <c r="H266" s="404">
        <v>200000</v>
      </c>
      <c r="I266" s="404">
        <v>200000</v>
      </c>
      <c r="J266" s="224" t="s">
        <v>1670</v>
      </c>
      <c r="K266" s="385" t="s">
        <v>1690</v>
      </c>
      <c r="L266" s="225" t="s">
        <v>1549</v>
      </c>
    </row>
    <row r="267" spans="1:12" ht="17.399999999999999" x14ac:dyDescent="0.35">
      <c r="A267" s="399"/>
      <c r="B267" s="80" t="s">
        <v>1691</v>
      </c>
      <c r="C267" s="80" t="s">
        <v>1692</v>
      </c>
      <c r="D267" s="80" t="s">
        <v>1693</v>
      </c>
      <c r="E267" s="404" t="s">
        <v>118</v>
      </c>
      <c r="F267" s="404" t="s">
        <v>118</v>
      </c>
      <c r="G267" s="404" t="s">
        <v>118</v>
      </c>
      <c r="H267" s="404" t="s">
        <v>118</v>
      </c>
      <c r="I267" s="404" t="s">
        <v>118</v>
      </c>
      <c r="J267" s="416" t="s">
        <v>3280</v>
      </c>
      <c r="K267" s="385" t="s">
        <v>1694</v>
      </c>
      <c r="L267" s="385"/>
    </row>
    <row r="268" spans="1:12" ht="17.399999999999999" x14ac:dyDescent="0.35">
      <c r="A268" s="399"/>
      <c r="B268" s="512" t="s">
        <v>1695</v>
      </c>
      <c r="C268" s="80" t="s">
        <v>1696</v>
      </c>
      <c r="D268" s="112" t="s">
        <v>3709</v>
      </c>
      <c r="E268" s="400"/>
      <c r="F268" s="385"/>
      <c r="G268" s="241"/>
      <c r="H268" s="241"/>
      <c r="I268" s="241"/>
      <c r="J268" s="417" t="s">
        <v>3250</v>
      </c>
      <c r="K268" s="385" t="s">
        <v>1697</v>
      </c>
      <c r="L268" s="385"/>
    </row>
    <row r="269" spans="1:12" ht="17.399999999999999" x14ac:dyDescent="0.35">
      <c r="A269" s="399"/>
      <c r="B269" s="80" t="s">
        <v>1698</v>
      </c>
      <c r="C269" s="80" t="s">
        <v>1699</v>
      </c>
      <c r="D269" s="385" t="s">
        <v>3710</v>
      </c>
      <c r="E269" s="400"/>
      <c r="F269" s="385"/>
      <c r="G269" s="241"/>
      <c r="H269" s="241"/>
      <c r="I269" s="241"/>
      <c r="J269" s="241" t="s">
        <v>3281</v>
      </c>
      <c r="K269" s="385"/>
      <c r="L269" s="385"/>
    </row>
    <row r="270" spans="1:12" ht="17.399999999999999" x14ac:dyDescent="0.35">
      <c r="A270" s="399"/>
      <c r="B270" s="80" t="s">
        <v>1880</v>
      </c>
      <c r="C270" s="241"/>
      <c r="D270" s="385"/>
      <c r="E270" s="400"/>
      <c r="F270" s="385"/>
      <c r="G270" s="241"/>
      <c r="H270" s="241"/>
      <c r="I270" s="241"/>
      <c r="J270" s="241"/>
      <c r="K270" s="385"/>
      <c r="L270" s="385"/>
    </row>
    <row r="271" spans="1:12" ht="17.399999999999999" x14ac:dyDescent="0.35">
      <c r="A271" s="399"/>
      <c r="B271" s="80" t="s">
        <v>1881</v>
      </c>
      <c r="C271" s="241"/>
      <c r="D271" s="385"/>
      <c r="E271" s="400"/>
      <c r="F271" s="385"/>
      <c r="G271" s="241"/>
      <c r="H271" s="241"/>
      <c r="I271" s="241"/>
      <c r="J271" s="241"/>
      <c r="K271" s="385"/>
      <c r="L271" s="385"/>
    </row>
    <row r="272" spans="1:12" ht="17.399999999999999" x14ac:dyDescent="0.35">
      <c r="A272" s="348"/>
      <c r="B272" s="80" t="s">
        <v>1700</v>
      </c>
      <c r="C272" s="385"/>
      <c r="D272" s="385"/>
      <c r="E272" s="400"/>
      <c r="F272" s="385"/>
      <c r="G272" s="241"/>
      <c r="H272" s="241"/>
      <c r="I272" s="241"/>
      <c r="J272" s="241"/>
      <c r="K272" s="385"/>
      <c r="L272" s="385"/>
    </row>
    <row r="273" spans="1:12" ht="17.399999999999999" x14ac:dyDescent="0.35">
      <c r="A273" s="283"/>
      <c r="B273" s="245" t="s">
        <v>1093</v>
      </c>
      <c r="C273" s="245"/>
      <c r="D273" s="226"/>
      <c r="E273" s="418"/>
      <c r="F273" s="226"/>
      <c r="G273" s="245"/>
      <c r="H273" s="245"/>
      <c r="I273" s="245"/>
      <c r="J273" s="245"/>
      <c r="K273" s="226"/>
      <c r="L273" s="226"/>
    </row>
    <row r="274" spans="1:12" ht="17.399999999999999" x14ac:dyDescent="0.35">
      <c r="A274" s="608"/>
      <c r="B274" s="264"/>
      <c r="C274" s="264"/>
      <c r="D274" s="264"/>
      <c r="E274" s="315"/>
      <c r="F274" s="264"/>
      <c r="G274" s="264"/>
      <c r="H274" s="264"/>
      <c r="I274" s="264"/>
      <c r="J274" s="264"/>
      <c r="K274" s="264"/>
      <c r="L274" s="264"/>
    </row>
    <row r="275" spans="1:12" ht="18" x14ac:dyDescent="0.35">
      <c r="A275" s="470"/>
      <c r="B275" s="470"/>
      <c r="C275" s="470"/>
      <c r="D275" s="470"/>
      <c r="E275" s="470"/>
      <c r="F275" s="470"/>
      <c r="G275" s="470"/>
      <c r="H275" s="470"/>
      <c r="I275" s="470"/>
      <c r="J275" s="470"/>
      <c r="K275" s="470"/>
      <c r="L275" s="470"/>
    </row>
    <row r="276" spans="1:12" ht="21.6" customHeight="1" x14ac:dyDescent="0.4">
      <c r="A276" s="470"/>
      <c r="B276" s="470"/>
      <c r="C276" s="470"/>
      <c r="D276" s="470"/>
      <c r="E276" s="470"/>
      <c r="F276" s="906">
        <v>146</v>
      </c>
      <c r="G276" s="470"/>
      <c r="H276" s="470"/>
      <c r="I276" s="470"/>
      <c r="J276" s="470"/>
      <c r="K276" s="470"/>
      <c r="L276" s="470"/>
    </row>
    <row r="277" spans="1:12" ht="21" x14ac:dyDescent="0.4">
      <c r="A277" s="1334" t="s">
        <v>33</v>
      </c>
      <c r="B277" s="1334"/>
      <c r="C277" s="1334"/>
      <c r="D277" s="1334"/>
      <c r="E277" s="1334"/>
      <c r="F277" s="1334"/>
      <c r="G277" s="1334"/>
      <c r="H277" s="1334"/>
      <c r="I277" s="1334"/>
      <c r="J277" s="1334"/>
      <c r="K277" s="1334"/>
      <c r="L277" s="1334"/>
    </row>
    <row r="278" spans="1:12" ht="21" x14ac:dyDescent="0.4">
      <c r="A278" s="1333" t="s">
        <v>34</v>
      </c>
      <c r="B278" s="1333"/>
      <c r="C278" s="1333"/>
      <c r="D278" s="1333"/>
      <c r="E278" s="1333"/>
      <c r="F278" s="1333"/>
      <c r="G278" s="1333"/>
      <c r="H278" s="1333"/>
      <c r="I278" s="1333"/>
      <c r="J278" s="1333"/>
      <c r="K278" s="1333"/>
      <c r="L278" s="1333"/>
    </row>
    <row r="279" spans="1:12" ht="21" x14ac:dyDescent="0.4">
      <c r="A279" s="1333" t="s">
        <v>2</v>
      </c>
      <c r="B279" s="1333"/>
      <c r="C279" s="1333"/>
      <c r="D279" s="1333"/>
      <c r="E279" s="1333"/>
      <c r="F279" s="1333"/>
      <c r="G279" s="1333"/>
      <c r="H279" s="1333"/>
      <c r="I279" s="1333"/>
      <c r="J279" s="1333"/>
      <c r="K279" s="1333"/>
      <c r="L279" s="1333"/>
    </row>
    <row r="280" spans="1:12" ht="21" x14ac:dyDescent="0.4">
      <c r="A280" s="1333" t="s">
        <v>3</v>
      </c>
      <c r="B280" s="1333"/>
      <c r="C280" s="1333"/>
      <c r="D280" s="1333"/>
      <c r="E280" s="1333"/>
      <c r="F280" s="1333"/>
      <c r="G280" s="1333"/>
      <c r="H280" s="1333"/>
      <c r="I280" s="1333"/>
      <c r="J280" s="1333"/>
      <c r="K280" s="1333"/>
      <c r="L280" s="1333"/>
    </row>
    <row r="281" spans="1:12" ht="21" x14ac:dyDescent="0.35">
      <c r="A281" s="521" t="s">
        <v>1069</v>
      </c>
      <c r="B281" s="381" t="s">
        <v>1070</v>
      </c>
      <c r="C281" s="381"/>
      <c r="D281" s="381"/>
      <c r="E281" s="381"/>
      <c r="F281" s="381"/>
      <c r="G281" s="381"/>
      <c r="H281" s="381"/>
      <c r="I281" s="959"/>
      <c r="J281" s="959"/>
      <c r="K281" s="959"/>
      <c r="L281" s="959"/>
    </row>
    <row r="282" spans="1:12" ht="21" x14ac:dyDescent="0.4">
      <c r="A282" s="521" t="s">
        <v>1071</v>
      </c>
      <c r="B282" s="239" t="s">
        <v>3091</v>
      </c>
      <c r="C282" s="239"/>
      <c r="D282" s="239"/>
      <c r="E282" s="239"/>
      <c r="F282" s="239"/>
      <c r="G282" s="239"/>
      <c r="H282" s="239"/>
      <c r="I282" s="239"/>
      <c r="J282" s="239"/>
      <c r="K282" s="239"/>
      <c r="L282" s="239"/>
    </row>
    <row r="283" spans="1:12" ht="21" x14ac:dyDescent="0.35">
      <c r="A283" s="959"/>
      <c r="B283" s="521" t="s">
        <v>1072</v>
      </c>
      <c r="C283" s="959"/>
      <c r="D283" s="959"/>
      <c r="E283" s="959"/>
      <c r="F283" s="959"/>
      <c r="G283" s="959"/>
      <c r="H283" s="959"/>
      <c r="I283" s="959"/>
      <c r="J283" s="959"/>
      <c r="K283" s="959"/>
      <c r="L283" s="959"/>
    </row>
    <row r="284" spans="1:12" ht="21" x14ac:dyDescent="0.4">
      <c r="A284" s="19" t="s">
        <v>1073</v>
      </c>
      <c r="B284" s="19"/>
      <c r="C284" s="19"/>
      <c r="D284" s="19"/>
      <c r="E284" s="885"/>
      <c r="F284" s="540"/>
      <c r="G284" s="540"/>
      <c r="H284" s="540"/>
      <c r="I284" s="540"/>
      <c r="J284" s="540"/>
      <c r="K284" s="540"/>
      <c r="L284" s="540"/>
    </row>
    <row r="285" spans="1:12" ht="18" x14ac:dyDescent="0.35">
      <c r="A285" s="349" t="s">
        <v>38</v>
      </c>
      <c r="B285" s="350" t="s">
        <v>7</v>
      </c>
      <c r="C285" s="350" t="s">
        <v>39</v>
      </c>
      <c r="D285" s="350" t="s">
        <v>57</v>
      </c>
      <c r="E285" s="1331" t="s">
        <v>1244</v>
      </c>
      <c r="F285" s="1332"/>
      <c r="G285" s="1332"/>
      <c r="H285" s="1332"/>
      <c r="I285" s="351"/>
      <c r="J285" s="352" t="s">
        <v>1245</v>
      </c>
      <c r="K285" s="353" t="s">
        <v>1246</v>
      </c>
      <c r="L285" s="350" t="s">
        <v>45</v>
      </c>
    </row>
    <row r="286" spans="1:12" ht="18" x14ac:dyDescent="0.35">
      <c r="A286" s="354"/>
      <c r="B286" s="359"/>
      <c r="C286" s="356"/>
      <c r="D286" s="889" t="s">
        <v>1247</v>
      </c>
      <c r="E286" s="356">
        <v>2561</v>
      </c>
      <c r="F286" s="356">
        <v>2562</v>
      </c>
      <c r="G286" s="358">
        <v>2563</v>
      </c>
      <c r="H286" s="460">
        <v>2564</v>
      </c>
      <c r="I286" s="460">
        <v>2565</v>
      </c>
      <c r="J286" s="888" t="s">
        <v>1248</v>
      </c>
      <c r="K286" s="356" t="s">
        <v>44</v>
      </c>
      <c r="L286" s="359" t="s">
        <v>46</v>
      </c>
    </row>
    <row r="287" spans="1:12" ht="18" x14ac:dyDescent="0.35">
      <c r="A287" s="361"/>
      <c r="B287" s="360"/>
      <c r="C287" s="361"/>
      <c r="D287" s="887"/>
      <c r="E287" s="362" t="s">
        <v>14</v>
      </c>
      <c r="F287" s="362" t="s">
        <v>14</v>
      </c>
      <c r="G287" s="362" t="s">
        <v>14</v>
      </c>
      <c r="H287" s="362" t="s">
        <v>14</v>
      </c>
      <c r="I287" s="365" t="s">
        <v>14</v>
      </c>
      <c r="J287" s="891"/>
      <c r="K287" s="362"/>
      <c r="L287" s="890"/>
    </row>
    <row r="288" spans="1:12" ht="17.399999999999999" x14ac:dyDescent="0.35">
      <c r="A288" s="228">
        <v>38</v>
      </c>
      <c r="B288" s="80" t="s">
        <v>2255</v>
      </c>
      <c r="C288" s="80" t="s">
        <v>2232</v>
      </c>
      <c r="D288" s="112" t="s">
        <v>2257</v>
      </c>
      <c r="E288" s="224">
        <v>50000</v>
      </c>
      <c r="F288" s="224">
        <v>50000</v>
      </c>
      <c r="G288" s="224">
        <v>50000</v>
      </c>
      <c r="H288" s="224">
        <v>50000</v>
      </c>
      <c r="I288" s="224"/>
      <c r="J288" s="145" t="s">
        <v>3282</v>
      </c>
      <c r="K288" s="112" t="s">
        <v>3812</v>
      </c>
      <c r="L288" s="225" t="s">
        <v>71</v>
      </c>
    </row>
    <row r="289" spans="1:12" ht="17.399999999999999" x14ac:dyDescent="0.35">
      <c r="A289" s="145"/>
      <c r="B289" s="48" t="s">
        <v>2256</v>
      </c>
      <c r="C289" s="102" t="s">
        <v>2233</v>
      </c>
      <c r="D289" s="48" t="s">
        <v>1017</v>
      </c>
      <c r="E289" s="145" t="s">
        <v>2234</v>
      </c>
      <c r="F289" s="145" t="s">
        <v>2234</v>
      </c>
      <c r="G289" s="145" t="s">
        <v>2234</v>
      </c>
      <c r="H289" s="145" t="s">
        <v>2234</v>
      </c>
      <c r="I289" s="145"/>
      <c r="J289" s="145" t="s">
        <v>1036</v>
      </c>
      <c r="K289" s="47" t="s">
        <v>3813</v>
      </c>
      <c r="L289" s="225" t="s">
        <v>1549</v>
      </c>
    </row>
    <row r="290" spans="1:12" ht="17.399999999999999" x14ac:dyDescent="0.35">
      <c r="A290" s="145"/>
      <c r="B290" s="48"/>
      <c r="C290" s="102" t="s">
        <v>2235</v>
      </c>
      <c r="D290" s="48"/>
      <c r="E290" s="145"/>
      <c r="F290" s="145"/>
      <c r="G290" s="142"/>
      <c r="H290" s="142"/>
      <c r="I290" s="145"/>
      <c r="J290" s="145" t="s">
        <v>1032</v>
      </c>
      <c r="K290" s="47" t="s">
        <v>3814</v>
      </c>
      <c r="L290" s="397"/>
    </row>
    <row r="291" spans="1:12" ht="17.399999999999999" x14ac:dyDescent="0.35">
      <c r="A291" s="145"/>
      <c r="B291" s="47"/>
      <c r="C291" s="48" t="s">
        <v>2236</v>
      </c>
      <c r="D291" s="48"/>
      <c r="E291" s="145"/>
      <c r="F291" s="145"/>
      <c r="G291" s="142"/>
      <c r="H291" s="145"/>
      <c r="I291" s="145"/>
      <c r="J291" s="145"/>
      <c r="K291" s="47" t="s">
        <v>3815</v>
      </c>
      <c r="L291" s="397"/>
    </row>
    <row r="292" spans="1:12" ht="17.399999999999999" x14ac:dyDescent="0.35">
      <c r="A292" s="145"/>
      <c r="B292" s="47"/>
      <c r="C292" s="47" t="s">
        <v>2237</v>
      </c>
      <c r="D292" s="48"/>
      <c r="E292" s="145"/>
      <c r="F292" s="145"/>
      <c r="G292" s="142"/>
      <c r="H292" s="145"/>
      <c r="I292" s="145"/>
      <c r="J292" s="145"/>
      <c r="K292" s="47" t="s">
        <v>3816</v>
      </c>
      <c r="L292" s="397"/>
    </row>
    <row r="293" spans="1:12" ht="17.399999999999999" x14ac:dyDescent="0.35">
      <c r="A293" s="229"/>
      <c r="B293" s="245"/>
      <c r="C293" s="245"/>
      <c r="D293" s="226"/>
      <c r="E293" s="229"/>
      <c r="F293" s="283"/>
      <c r="G293" s="283"/>
      <c r="H293" s="229"/>
      <c r="I293" s="229"/>
      <c r="J293" s="229"/>
      <c r="K293" s="245"/>
      <c r="L293" s="283"/>
    </row>
    <row r="294" spans="1:12" ht="17.399999999999999" x14ac:dyDescent="0.35">
      <c r="A294" s="228">
        <v>39</v>
      </c>
      <c r="B294" s="80" t="s">
        <v>2238</v>
      </c>
      <c r="C294" s="80" t="s">
        <v>2239</v>
      </c>
      <c r="D294" s="112" t="s">
        <v>2240</v>
      </c>
      <c r="E294" s="224"/>
      <c r="F294" s="224">
        <v>100000</v>
      </c>
      <c r="G294" s="224">
        <v>100000</v>
      </c>
      <c r="H294" s="224"/>
      <c r="I294" s="224"/>
      <c r="J294" s="145" t="s">
        <v>3283</v>
      </c>
      <c r="K294" s="20" t="s">
        <v>3829</v>
      </c>
      <c r="L294" s="225" t="s">
        <v>1549</v>
      </c>
    </row>
    <row r="295" spans="1:12" ht="17.399999999999999" x14ac:dyDescent="0.35">
      <c r="A295" s="228"/>
      <c r="B295" s="80" t="s">
        <v>2241</v>
      </c>
      <c r="C295" s="80" t="s">
        <v>2242</v>
      </c>
      <c r="D295" s="20" t="s">
        <v>2243</v>
      </c>
      <c r="E295" s="228"/>
      <c r="F295" s="145" t="s">
        <v>2234</v>
      </c>
      <c r="G295" s="145" t="s">
        <v>2234</v>
      </c>
      <c r="H295" s="228"/>
      <c r="I295" s="228"/>
      <c r="J295" s="398" t="s">
        <v>3284</v>
      </c>
      <c r="K295" s="112" t="s">
        <v>3830</v>
      </c>
      <c r="L295" s="142" t="s">
        <v>94</v>
      </c>
    </row>
    <row r="296" spans="1:12" ht="17.399999999999999" x14ac:dyDescent="0.35">
      <c r="A296" s="80"/>
      <c r="B296" s="80" t="s">
        <v>2244</v>
      </c>
      <c r="C296" s="80"/>
      <c r="D296" s="23" t="s">
        <v>2245</v>
      </c>
      <c r="E296" s="228"/>
      <c r="F296" s="228"/>
      <c r="G296" s="228"/>
      <c r="H296" s="228"/>
      <c r="I296" s="228"/>
      <c r="J296" s="398"/>
      <c r="K296" s="112" t="s">
        <v>3831</v>
      </c>
      <c r="L296" s="225"/>
    </row>
    <row r="297" spans="1:12" ht="17.399999999999999" x14ac:dyDescent="0.35">
      <c r="A297" s="80"/>
      <c r="B297" s="80" t="s">
        <v>2246</v>
      </c>
      <c r="C297" s="80"/>
      <c r="D297" s="112" t="s">
        <v>2247</v>
      </c>
      <c r="E297" s="581"/>
      <c r="F297" s="228"/>
      <c r="G297" s="228"/>
      <c r="H297" s="228"/>
      <c r="I297" s="228"/>
      <c r="J297" s="398"/>
      <c r="K297" s="112" t="s">
        <v>3832</v>
      </c>
      <c r="L297" s="225"/>
    </row>
    <row r="298" spans="1:12" ht="17.399999999999999" x14ac:dyDescent="0.35">
      <c r="A298" s="80"/>
      <c r="B298" s="80"/>
      <c r="C298" s="80"/>
      <c r="D298" s="112" t="s">
        <v>2248</v>
      </c>
      <c r="E298" s="581"/>
      <c r="F298" s="228"/>
      <c r="G298" s="228"/>
      <c r="H298" s="228"/>
      <c r="I298" s="228"/>
      <c r="J298" s="398"/>
      <c r="K298" s="112" t="s">
        <v>3833</v>
      </c>
      <c r="L298" s="225"/>
    </row>
    <row r="299" spans="1:12" ht="17.399999999999999" x14ac:dyDescent="0.35">
      <c r="A299" s="80"/>
      <c r="B299" s="80"/>
      <c r="C299" s="80"/>
      <c r="D299" s="112" t="s">
        <v>2249</v>
      </c>
      <c r="E299" s="581"/>
      <c r="F299" s="228"/>
      <c r="G299" s="228"/>
      <c r="H299" s="228"/>
      <c r="I299" s="228"/>
      <c r="J299" s="398"/>
      <c r="K299" s="112" t="s">
        <v>3834</v>
      </c>
      <c r="L299" s="225"/>
    </row>
    <row r="300" spans="1:12" ht="17.399999999999999" x14ac:dyDescent="0.35">
      <c r="A300" s="80"/>
      <c r="B300" s="80"/>
      <c r="C300" s="80"/>
      <c r="D300" s="1043" t="s">
        <v>2250</v>
      </c>
      <c r="E300" s="581"/>
      <c r="F300" s="228"/>
      <c r="G300" s="228"/>
      <c r="H300" s="228"/>
      <c r="I300" s="228"/>
      <c r="J300" s="398"/>
      <c r="K300" s="112"/>
      <c r="L300" s="225"/>
    </row>
    <row r="301" spans="1:12" ht="17.399999999999999" x14ac:dyDescent="0.35">
      <c r="A301" s="80"/>
      <c r="B301" s="80"/>
      <c r="C301" s="80"/>
      <c r="D301" s="112" t="s">
        <v>2251</v>
      </c>
      <c r="E301" s="581"/>
      <c r="F301" s="228"/>
      <c r="G301" s="228"/>
      <c r="H301" s="228"/>
      <c r="I301" s="228"/>
      <c r="J301" s="398"/>
      <c r="K301" s="112"/>
      <c r="L301" s="225"/>
    </row>
    <row r="302" spans="1:12" ht="17.399999999999999" x14ac:dyDescent="0.35">
      <c r="A302" s="80"/>
      <c r="B302" s="80"/>
      <c r="C302" s="80"/>
      <c r="D302" s="20" t="s">
        <v>2243</v>
      </c>
      <c r="E302" s="581"/>
      <c r="F302" s="228"/>
      <c r="G302" s="228"/>
      <c r="H302" s="228"/>
      <c r="I302" s="228"/>
      <c r="J302" s="398"/>
      <c r="K302" s="112"/>
      <c r="L302" s="225"/>
    </row>
    <row r="303" spans="1:12" ht="17.399999999999999" x14ac:dyDescent="0.35">
      <c r="A303" s="80"/>
      <c r="B303" s="80"/>
      <c r="C303" s="80"/>
      <c r="D303" s="112" t="s">
        <v>2252</v>
      </c>
      <c r="E303" s="581"/>
      <c r="F303" s="228"/>
      <c r="G303" s="228"/>
      <c r="H303" s="228"/>
      <c r="I303" s="228"/>
      <c r="J303" s="398"/>
      <c r="K303" s="112"/>
      <c r="L303" s="225"/>
    </row>
    <row r="304" spans="1:12" ht="17.399999999999999" x14ac:dyDescent="0.35">
      <c r="A304" s="80"/>
      <c r="B304" s="80"/>
      <c r="C304" s="80"/>
      <c r="D304" s="23" t="s">
        <v>2253</v>
      </c>
      <c r="E304" s="581"/>
      <c r="F304" s="228"/>
      <c r="G304" s="228"/>
      <c r="H304" s="228"/>
      <c r="I304" s="228"/>
      <c r="J304" s="398"/>
      <c r="K304" s="112"/>
      <c r="L304" s="225"/>
    </row>
    <row r="305" spans="1:12" ht="17.399999999999999" x14ac:dyDescent="0.35">
      <c r="A305" s="229"/>
      <c r="B305" s="245"/>
      <c r="C305" s="245"/>
      <c r="D305" s="226" t="s">
        <v>2254</v>
      </c>
      <c r="E305" s="310"/>
      <c r="F305" s="226"/>
      <c r="G305" s="226"/>
      <c r="H305" s="226"/>
      <c r="I305" s="226"/>
      <c r="J305" s="226"/>
      <c r="K305" s="226"/>
      <c r="L305" s="283"/>
    </row>
    <row r="306" spans="1:12" ht="18" x14ac:dyDescent="0.35">
      <c r="A306" s="582"/>
      <c r="B306" s="582"/>
      <c r="C306" s="582"/>
      <c r="D306" s="582"/>
      <c r="E306" s="582"/>
      <c r="F306" s="582"/>
      <c r="G306" s="582"/>
      <c r="H306" s="582"/>
      <c r="I306" s="582"/>
      <c r="J306" s="582"/>
      <c r="K306" s="582"/>
      <c r="L306" s="582"/>
    </row>
    <row r="307" spans="1:12" ht="21" x14ac:dyDescent="0.4">
      <c r="A307" s="607"/>
      <c r="B307" s="607"/>
      <c r="C307" s="607"/>
      <c r="D307" s="607"/>
      <c r="E307" s="607"/>
      <c r="F307" s="906">
        <v>147</v>
      </c>
      <c r="G307" s="607"/>
      <c r="H307" s="607"/>
      <c r="I307" s="607"/>
      <c r="J307" s="607"/>
      <c r="K307" s="607"/>
      <c r="L307" s="607"/>
    </row>
    <row r="308" spans="1:12" ht="21" x14ac:dyDescent="0.4">
      <c r="A308" s="1334" t="s">
        <v>33</v>
      </c>
      <c r="B308" s="1334"/>
      <c r="C308" s="1334"/>
      <c r="D308" s="1334"/>
      <c r="E308" s="1334"/>
      <c r="F308" s="1334"/>
      <c r="G308" s="1334"/>
      <c r="H308" s="1334"/>
      <c r="I308" s="1334"/>
      <c r="J308" s="1334"/>
      <c r="K308" s="1334"/>
      <c r="L308" s="1334"/>
    </row>
    <row r="309" spans="1:12" ht="21" x14ac:dyDescent="0.4">
      <c r="A309" s="1333" t="s">
        <v>34</v>
      </c>
      <c r="B309" s="1333"/>
      <c r="C309" s="1333"/>
      <c r="D309" s="1333"/>
      <c r="E309" s="1333"/>
      <c r="F309" s="1333"/>
      <c r="G309" s="1333"/>
      <c r="H309" s="1333"/>
      <c r="I309" s="1333"/>
      <c r="J309" s="1333"/>
      <c r="K309" s="1333"/>
      <c r="L309" s="1333"/>
    </row>
    <row r="310" spans="1:12" ht="21" x14ac:dyDescent="0.4">
      <c r="A310" s="1333" t="s">
        <v>2</v>
      </c>
      <c r="B310" s="1333"/>
      <c r="C310" s="1333"/>
      <c r="D310" s="1333"/>
      <c r="E310" s="1333"/>
      <c r="F310" s="1333"/>
      <c r="G310" s="1333"/>
      <c r="H310" s="1333"/>
      <c r="I310" s="1333"/>
      <c r="J310" s="1333"/>
      <c r="K310" s="1333"/>
      <c r="L310" s="1333"/>
    </row>
    <row r="311" spans="1:12" ht="21" x14ac:dyDescent="0.4">
      <c r="A311" s="1333" t="s">
        <v>3</v>
      </c>
      <c r="B311" s="1333"/>
      <c r="C311" s="1333"/>
      <c r="D311" s="1333"/>
      <c r="E311" s="1333"/>
      <c r="F311" s="1333"/>
      <c r="G311" s="1333"/>
      <c r="H311" s="1333"/>
      <c r="I311" s="1333"/>
      <c r="J311" s="1333"/>
      <c r="K311" s="1333"/>
      <c r="L311" s="1333"/>
    </row>
    <row r="312" spans="1:12" ht="21" x14ac:dyDescent="0.35">
      <c r="A312" s="521" t="s">
        <v>1069</v>
      </c>
      <c r="B312" s="381" t="s">
        <v>1070</v>
      </c>
      <c r="C312" s="381"/>
      <c r="D312" s="381"/>
      <c r="E312" s="381"/>
      <c r="F312" s="381"/>
      <c r="G312" s="381"/>
      <c r="H312" s="381"/>
      <c r="I312" s="959"/>
      <c r="J312" s="959"/>
      <c r="K312" s="959"/>
      <c r="L312" s="959"/>
    </row>
    <row r="313" spans="1:12" ht="21" x14ac:dyDescent="0.4">
      <c r="A313" s="521" t="s">
        <v>1071</v>
      </c>
      <c r="B313" s="239" t="s">
        <v>3091</v>
      </c>
      <c r="C313" s="239"/>
      <c r="D313" s="239"/>
      <c r="E313" s="239"/>
      <c r="F313" s="239"/>
      <c r="G313" s="239"/>
      <c r="H313" s="239"/>
      <c r="I313" s="239"/>
      <c r="J313" s="239"/>
      <c r="K313" s="239"/>
      <c r="L313" s="239"/>
    </row>
    <row r="314" spans="1:12" ht="21" x14ac:dyDescent="0.35">
      <c r="A314" s="959"/>
      <c r="B314" s="521" t="s">
        <v>1072</v>
      </c>
      <c r="C314" s="959"/>
      <c r="D314" s="959"/>
      <c r="E314" s="959"/>
      <c r="F314" s="959"/>
      <c r="G314" s="959"/>
      <c r="H314" s="959"/>
      <c r="I314" s="959"/>
      <c r="J314" s="959"/>
      <c r="K314" s="959"/>
      <c r="L314" s="959"/>
    </row>
    <row r="315" spans="1:12" ht="21" x14ac:dyDescent="0.4">
      <c r="A315" s="19" t="s">
        <v>1073</v>
      </c>
      <c r="B315" s="19"/>
      <c r="C315" s="19"/>
      <c r="D315" s="19"/>
      <c r="E315" s="885"/>
      <c r="F315" s="540"/>
      <c r="G315" s="540"/>
      <c r="H315" s="540"/>
      <c r="I315" s="540"/>
      <c r="J315" s="540"/>
      <c r="K315" s="540"/>
      <c r="L315" s="540"/>
    </row>
    <row r="316" spans="1:12" ht="18" x14ac:dyDescent="0.35">
      <c r="A316" s="349" t="s">
        <v>38</v>
      </c>
      <c r="B316" s="350" t="s">
        <v>7</v>
      </c>
      <c r="C316" s="350" t="s">
        <v>39</v>
      </c>
      <c r="D316" s="350" t="s">
        <v>57</v>
      </c>
      <c r="E316" s="1331" t="s">
        <v>1244</v>
      </c>
      <c r="F316" s="1332"/>
      <c r="G316" s="1332"/>
      <c r="H316" s="1332"/>
      <c r="I316" s="351"/>
      <c r="J316" s="352" t="s">
        <v>1245</v>
      </c>
      <c r="K316" s="353" t="s">
        <v>1246</v>
      </c>
      <c r="L316" s="350" t="s">
        <v>45</v>
      </c>
    </row>
    <row r="317" spans="1:12" ht="18" x14ac:dyDescent="0.35">
      <c r="A317" s="354"/>
      <c r="B317" s="359"/>
      <c r="C317" s="356"/>
      <c r="D317" s="889" t="s">
        <v>1247</v>
      </c>
      <c r="E317" s="356">
        <v>2561</v>
      </c>
      <c r="F317" s="356">
        <v>2562</v>
      </c>
      <c r="G317" s="358">
        <v>2563</v>
      </c>
      <c r="H317" s="460">
        <v>2564</v>
      </c>
      <c r="I317" s="460">
        <v>2565</v>
      </c>
      <c r="J317" s="888" t="s">
        <v>1248</v>
      </c>
      <c r="K317" s="356" t="s">
        <v>44</v>
      </c>
      <c r="L317" s="359" t="s">
        <v>46</v>
      </c>
    </row>
    <row r="318" spans="1:12" ht="18" x14ac:dyDescent="0.35">
      <c r="A318" s="361"/>
      <c r="B318" s="360"/>
      <c r="C318" s="361"/>
      <c r="D318" s="887"/>
      <c r="E318" s="362" t="s">
        <v>14</v>
      </c>
      <c r="F318" s="362" t="s">
        <v>14</v>
      </c>
      <c r="G318" s="362" t="s">
        <v>14</v>
      </c>
      <c r="H318" s="362" t="s">
        <v>14</v>
      </c>
      <c r="I318" s="365" t="s">
        <v>14</v>
      </c>
      <c r="J318" s="891"/>
      <c r="K318" s="362"/>
      <c r="L318" s="890"/>
    </row>
    <row r="319" spans="1:12" ht="18" x14ac:dyDescent="0.35">
      <c r="A319" s="42">
        <v>40</v>
      </c>
      <c r="B319" s="47" t="s">
        <v>2262</v>
      </c>
      <c r="C319" s="47" t="s">
        <v>2258</v>
      </c>
      <c r="D319" s="47" t="s">
        <v>2264</v>
      </c>
      <c r="E319" s="380"/>
      <c r="F319" s="47">
        <v>40000</v>
      </c>
      <c r="G319" s="47">
        <v>40000</v>
      </c>
      <c r="H319" s="47"/>
      <c r="I319" s="47"/>
      <c r="J319" s="47" t="s">
        <v>3287</v>
      </c>
      <c r="K319" s="47" t="s">
        <v>3835</v>
      </c>
      <c r="L319" s="225" t="s">
        <v>1549</v>
      </c>
    </row>
    <row r="320" spans="1:12" ht="18" x14ac:dyDescent="0.35">
      <c r="A320" s="42"/>
      <c r="B320" s="47" t="s">
        <v>2263</v>
      </c>
      <c r="C320" s="47" t="s">
        <v>2259</v>
      </c>
      <c r="D320" s="47" t="s">
        <v>3286</v>
      </c>
      <c r="E320" s="145"/>
      <c r="F320" s="145" t="s">
        <v>2234</v>
      </c>
      <c r="G320" s="145" t="s">
        <v>2234</v>
      </c>
      <c r="H320" s="47"/>
      <c r="I320" s="47"/>
      <c r="J320" s="47" t="s">
        <v>3288</v>
      </c>
      <c r="K320" s="47" t="s">
        <v>3836</v>
      </c>
      <c r="L320" s="142" t="s">
        <v>94</v>
      </c>
    </row>
    <row r="321" spans="1:12" ht="18" x14ac:dyDescent="0.35">
      <c r="A321" s="42"/>
      <c r="B321" s="47"/>
      <c r="C321" s="47"/>
      <c r="D321" s="47" t="s">
        <v>3285</v>
      </c>
      <c r="E321" s="145"/>
      <c r="F321" s="47"/>
      <c r="G321" s="47"/>
      <c r="H321" s="47"/>
      <c r="I321" s="47"/>
      <c r="J321" s="47" t="s">
        <v>3289</v>
      </c>
      <c r="K321" s="47" t="s">
        <v>3837</v>
      </c>
      <c r="L321" s="142"/>
    </row>
    <row r="322" spans="1:12" ht="18" x14ac:dyDescent="0.35">
      <c r="A322" s="44"/>
      <c r="B322" s="162"/>
      <c r="C322" s="162"/>
      <c r="D322" s="162"/>
      <c r="E322" s="183"/>
      <c r="F322" s="162"/>
      <c r="G322" s="162"/>
      <c r="H322" s="162"/>
      <c r="I322" s="162"/>
      <c r="J322" s="162"/>
      <c r="K322" s="162" t="s">
        <v>3838</v>
      </c>
      <c r="L322" s="215"/>
    </row>
    <row r="323" spans="1:12" ht="18" x14ac:dyDescent="0.35">
      <c r="A323" s="13">
        <v>41</v>
      </c>
      <c r="B323" s="80" t="s">
        <v>2260</v>
      </c>
      <c r="C323" s="80" t="s">
        <v>2261</v>
      </c>
      <c r="D323" s="80" t="s">
        <v>2265</v>
      </c>
      <c r="E323" s="224"/>
      <c r="F323" s="224">
        <v>30000</v>
      </c>
      <c r="G323" s="224">
        <v>30000</v>
      </c>
      <c r="H323" s="224">
        <v>30000</v>
      </c>
      <c r="I323" s="224">
        <v>30000</v>
      </c>
      <c r="J323" s="47" t="s">
        <v>3259</v>
      </c>
      <c r="K323" s="80" t="s">
        <v>3817</v>
      </c>
      <c r="L323" s="225" t="s">
        <v>1549</v>
      </c>
    </row>
    <row r="324" spans="1:12" ht="18" x14ac:dyDescent="0.35">
      <c r="A324" s="13"/>
      <c r="B324" s="80"/>
      <c r="C324" s="80"/>
      <c r="D324" s="80" t="s">
        <v>2266</v>
      </c>
      <c r="E324" s="227"/>
      <c r="F324" s="145" t="s">
        <v>2234</v>
      </c>
      <c r="G324" s="145" t="s">
        <v>2234</v>
      </c>
      <c r="H324" s="145" t="s">
        <v>2234</v>
      </c>
      <c r="I324" s="145" t="s">
        <v>2234</v>
      </c>
      <c r="J324" s="224" t="s">
        <v>3291</v>
      </c>
      <c r="K324" s="80" t="s">
        <v>3818</v>
      </c>
      <c r="L324" s="112"/>
    </row>
    <row r="325" spans="1:12" ht="18" x14ac:dyDescent="0.35">
      <c r="A325" s="13"/>
      <c r="B325" s="80"/>
      <c r="C325" s="80"/>
      <c r="D325" s="80" t="s">
        <v>2267</v>
      </c>
      <c r="E325" s="224"/>
      <c r="F325" s="145"/>
      <c r="G325" s="145"/>
      <c r="H325" s="145"/>
      <c r="I325" s="145"/>
      <c r="J325" s="788" t="s">
        <v>3292</v>
      </c>
      <c r="K325" s="80" t="s">
        <v>3819</v>
      </c>
      <c r="L325" s="112"/>
    </row>
    <row r="326" spans="1:12" ht="18" x14ac:dyDescent="0.35">
      <c r="A326" s="13"/>
      <c r="B326" s="80"/>
      <c r="C326" s="80"/>
      <c r="D326" s="80"/>
      <c r="E326" s="224"/>
      <c r="F326" s="145"/>
      <c r="G326" s="145"/>
      <c r="H326" s="145"/>
      <c r="I326" s="145"/>
      <c r="J326" s="788"/>
      <c r="K326" s="80"/>
      <c r="L326" s="112"/>
    </row>
    <row r="327" spans="1:12" ht="18" x14ac:dyDescent="0.35">
      <c r="A327" s="185"/>
      <c r="B327" s="133"/>
      <c r="C327" s="133"/>
      <c r="D327" s="441"/>
      <c r="E327" s="1081"/>
      <c r="F327" s="1081"/>
      <c r="G327" s="1081"/>
      <c r="H327" s="1081"/>
      <c r="I327" s="1082"/>
      <c r="J327" s="1082"/>
      <c r="K327" s="133"/>
      <c r="L327" s="397"/>
    </row>
    <row r="328" spans="1:12" ht="18" x14ac:dyDescent="0.35">
      <c r="A328" s="185"/>
      <c r="B328" s="133"/>
      <c r="C328" s="133"/>
      <c r="D328" s="441"/>
      <c r="E328" s="440"/>
      <c r="F328" s="440"/>
      <c r="G328" s="440"/>
      <c r="H328" s="440"/>
      <c r="I328" s="397"/>
      <c r="J328" s="397"/>
      <c r="K328" s="133"/>
      <c r="L328" s="397"/>
    </row>
    <row r="329" spans="1:12" ht="18" x14ac:dyDescent="0.35">
      <c r="A329" s="185"/>
      <c r="B329" s="133"/>
      <c r="C329" s="133"/>
      <c r="D329" s="441"/>
      <c r="E329" s="146"/>
      <c r="F329" s="133"/>
      <c r="G329" s="133"/>
      <c r="H329" s="441"/>
      <c r="I329" s="133"/>
      <c r="J329" s="133"/>
      <c r="K329" s="133"/>
      <c r="L329" s="397"/>
    </row>
    <row r="330" spans="1:12" ht="18" x14ac:dyDescent="0.35">
      <c r="A330" s="182"/>
      <c r="B330" s="442"/>
      <c r="C330" s="442"/>
      <c r="D330" s="1075"/>
      <c r="E330" s="519"/>
      <c r="F330" s="442"/>
      <c r="G330" s="442"/>
      <c r="H330" s="1075"/>
      <c r="I330" s="442"/>
      <c r="J330" s="442"/>
      <c r="K330" s="442"/>
      <c r="L330" s="1074"/>
    </row>
    <row r="331" spans="1:12" ht="18" x14ac:dyDescent="0.35">
      <c r="A331" s="882"/>
      <c r="B331" s="264"/>
      <c r="C331" s="264"/>
      <c r="D331" s="264"/>
      <c r="E331" s="315"/>
      <c r="F331" s="315"/>
      <c r="G331" s="315"/>
      <c r="H331" s="315"/>
      <c r="I331" s="315"/>
      <c r="J331" s="315"/>
      <c r="K331" s="264"/>
      <c r="L331" s="264"/>
    </row>
    <row r="332" spans="1:12" ht="18" x14ac:dyDescent="0.35">
      <c r="A332" s="582"/>
      <c r="B332" s="582"/>
      <c r="C332" s="582"/>
      <c r="D332" s="582"/>
      <c r="E332" s="582"/>
      <c r="F332" s="582"/>
      <c r="G332" s="582"/>
      <c r="H332" s="582"/>
      <c r="I332" s="582"/>
      <c r="J332" s="582"/>
      <c r="K332" s="582"/>
      <c r="L332" s="582"/>
    </row>
    <row r="333" spans="1:12" ht="21" x14ac:dyDescent="0.4">
      <c r="A333" s="582"/>
      <c r="B333" s="582"/>
      <c r="C333" s="582"/>
      <c r="D333" s="582"/>
      <c r="E333" s="582"/>
      <c r="F333" s="906">
        <v>148</v>
      </c>
      <c r="G333" s="582"/>
      <c r="H333" s="582"/>
      <c r="I333" s="582"/>
      <c r="J333" s="582"/>
      <c r="K333" s="582"/>
      <c r="L333" s="582"/>
    </row>
    <row r="334" spans="1:12" ht="21" x14ac:dyDescent="0.4">
      <c r="A334" s="607"/>
      <c r="B334" s="607"/>
      <c r="C334" s="607"/>
      <c r="D334" s="607"/>
      <c r="E334" s="607"/>
      <c r="F334" s="906"/>
      <c r="G334" s="607"/>
      <c r="H334" s="607"/>
      <c r="I334" s="607"/>
      <c r="J334" s="607"/>
      <c r="K334" s="607"/>
      <c r="L334" s="607"/>
    </row>
    <row r="335" spans="1:12" ht="21" x14ac:dyDescent="0.4">
      <c r="A335" s="607"/>
      <c r="B335" s="607"/>
      <c r="C335" s="607"/>
      <c r="D335" s="607"/>
      <c r="E335" s="607"/>
      <c r="F335" s="906"/>
      <c r="G335" s="607"/>
      <c r="H335" s="607"/>
      <c r="I335" s="607"/>
      <c r="J335" s="607"/>
      <c r="K335" s="607"/>
      <c r="L335" s="607"/>
    </row>
    <row r="336" spans="1:12" ht="21" x14ac:dyDescent="0.4">
      <c r="A336" s="607"/>
      <c r="B336" s="607"/>
      <c r="C336" s="607"/>
      <c r="D336" s="607"/>
      <c r="E336" s="607"/>
      <c r="F336" s="906"/>
      <c r="G336" s="607"/>
      <c r="H336" s="607"/>
      <c r="I336" s="607"/>
      <c r="J336" s="607"/>
      <c r="K336" s="607"/>
      <c r="L336" s="607"/>
    </row>
    <row r="337" spans="1:12" ht="21" x14ac:dyDescent="0.4">
      <c r="A337" s="1334" t="s">
        <v>33</v>
      </c>
      <c r="B337" s="1334"/>
      <c r="C337" s="1334"/>
      <c r="D337" s="1334"/>
      <c r="E337" s="1334"/>
      <c r="F337" s="1334"/>
      <c r="G337" s="1334"/>
      <c r="H337" s="1334"/>
      <c r="I337" s="1334"/>
      <c r="J337" s="1334"/>
      <c r="K337" s="1334"/>
      <c r="L337" s="1334"/>
    </row>
    <row r="338" spans="1:12" ht="21" x14ac:dyDescent="0.4">
      <c r="A338" s="1333" t="s">
        <v>34</v>
      </c>
      <c r="B338" s="1333"/>
      <c r="C338" s="1333"/>
      <c r="D338" s="1333"/>
      <c r="E338" s="1333"/>
      <c r="F338" s="1333"/>
      <c r="G338" s="1333"/>
      <c r="H338" s="1333"/>
      <c r="I338" s="1333"/>
      <c r="J338" s="1333"/>
      <c r="K338" s="1333"/>
      <c r="L338" s="1333"/>
    </row>
    <row r="339" spans="1:12" ht="21" x14ac:dyDescent="0.4">
      <c r="A339" s="1333" t="s">
        <v>2</v>
      </c>
      <c r="B339" s="1333"/>
      <c r="C339" s="1333"/>
      <c r="D339" s="1333"/>
      <c r="E339" s="1333"/>
      <c r="F339" s="1333"/>
      <c r="G339" s="1333"/>
      <c r="H339" s="1333"/>
      <c r="I339" s="1333"/>
      <c r="J339" s="1333"/>
      <c r="K339" s="1333"/>
      <c r="L339" s="1333"/>
    </row>
    <row r="340" spans="1:12" ht="21" x14ac:dyDescent="0.4">
      <c r="A340" s="1333" t="s">
        <v>3</v>
      </c>
      <c r="B340" s="1333"/>
      <c r="C340" s="1333"/>
      <c r="D340" s="1333"/>
      <c r="E340" s="1333"/>
      <c r="F340" s="1333"/>
      <c r="G340" s="1333"/>
      <c r="H340" s="1333"/>
      <c r="I340" s="1333"/>
      <c r="J340" s="1333"/>
      <c r="K340" s="1333"/>
      <c r="L340" s="1333"/>
    </row>
    <row r="341" spans="1:12" ht="21" x14ac:dyDescent="0.35">
      <c r="A341" s="521" t="s">
        <v>1069</v>
      </c>
      <c r="B341" s="381" t="s">
        <v>1070</v>
      </c>
      <c r="C341" s="381"/>
      <c r="D341" s="381"/>
      <c r="E341" s="381"/>
      <c r="F341" s="381"/>
      <c r="G341" s="381"/>
      <c r="H341" s="381"/>
      <c r="I341" s="959"/>
      <c r="J341" s="959"/>
      <c r="K341" s="959"/>
      <c r="L341" s="959"/>
    </row>
    <row r="342" spans="1:12" ht="21" x14ac:dyDescent="0.4">
      <c r="A342" s="521" t="s">
        <v>1071</v>
      </c>
      <c r="B342" s="239" t="s">
        <v>3091</v>
      </c>
      <c r="C342" s="239"/>
      <c r="D342" s="239"/>
      <c r="E342" s="239"/>
      <c r="F342" s="239"/>
      <c r="G342" s="239"/>
      <c r="H342" s="239"/>
      <c r="I342" s="239"/>
      <c r="J342" s="239"/>
      <c r="K342" s="239"/>
      <c r="L342" s="239"/>
    </row>
    <row r="343" spans="1:12" ht="21" x14ac:dyDescent="0.35">
      <c r="A343" s="959"/>
      <c r="B343" s="521" t="s">
        <v>1072</v>
      </c>
      <c r="C343" s="959"/>
      <c r="D343" s="959"/>
      <c r="E343" s="959"/>
      <c r="F343" s="959"/>
      <c r="G343" s="959"/>
      <c r="H343" s="959"/>
      <c r="I343" s="959"/>
      <c r="J343" s="959"/>
      <c r="K343" s="959"/>
      <c r="L343" s="959"/>
    </row>
    <row r="344" spans="1:12" ht="21" x14ac:dyDescent="0.4">
      <c r="A344" s="19" t="s">
        <v>1073</v>
      </c>
      <c r="B344" s="19"/>
      <c r="C344" s="19"/>
      <c r="D344" s="19"/>
      <c r="E344" s="885"/>
      <c r="F344" s="540"/>
      <c r="G344" s="540"/>
      <c r="H344" s="540"/>
      <c r="I344" s="540"/>
      <c r="J344" s="540"/>
      <c r="K344" s="540"/>
      <c r="L344" s="540"/>
    </row>
    <row r="345" spans="1:12" ht="18" x14ac:dyDescent="0.35">
      <c r="A345" s="349" t="s">
        <v>38</v>
      </c>
      <c r="B345" s="350" t="s">
        <v>7</v>
      </c>
      <c r="C345" s="350" t="s">
        <v>39</v>
      </c>
      <c r="D345" s="350" t="s">
        <v>57</v>
      </c>
      <c r="E345" s="1331" t="s">
        <v>1244</v>
      </c>
      <c r="F345" s="1332"/>
      <c r="G345" s="1332"/>
      <c r="H345" s="1332"/>
      <c r="I345" s="351"/>
      <c r="J345" s="352" t="s">
        <v>1245</v>
      </c>
      <c r="K345" s="353" t="s">
        <v>1246</v>
      </c>
      <c r="L345" s="350" t="s">
        <v>45</v>
      </c>
    </row>
    <row r="346" spans="1:12" ht="18" x14ac:dyDescent="0.35">
      <c r="A346" s="354"/>
      <c r="B346" s="359"/>
      <c r="C346" s="356"/>
      <c r="D346" s="889" t="s">
        <v>1247</v>
      </c>
      <c r="E346" s="356">
        <v>2561</v>
      </c>
      <c r="F346" s="356">
        <v>2562</v>
      </c>
      <c r="G346" s="358">
        <v>2563</v>
      </c>
      <c r="H346" s="460">
        <v>2564</v>
      </c>
      <c r="I346" s="460">
        <v>2565</v>
      </c>
      <c r="J346" s="888" t="s">
        <v>1248</v>
      </c>
      <c r="K346" s="356" t="s">
        <v>44</v>
      </c>
      <c r="L346" s="359" t="s">
        <v>46</v>
      </c>
    </row>
    <row r="347" spans="1:12" ht="18" x14ac:dyDescent="0.35">
      <c r="A347" s="361"/>
      <c r="B347" s="360"/>
      <c r="C347" s="361"/>
      <c r="D347" s="887"/>
      <c r="E347" s="362" t="s">
        <v>14</v>
      </c>
      <c r="F347" s="362" t="s">
        <v>14</v>
      </c>
      <c r="G347" s="362" t="s">
        <v>14</v>
      </c>
      <c r="H347" s="362" t="s">
        <v>14</v>
      </c>
      <c r="I347" s="365" t="s">
        <v>14</v>
      </c>
      <c r="J347" s="891"/>
      <c r="K347" s="362"/>
      <c r="L347" s="890"/>
    </row>
    <row r="348" spans="1:12" ht="18" x14ac:dyDescent="0.35">
      <c r="A348" s="42">
        <v>42</v>
      </c>
      <c r="B348" s="47" t="s">
        <v>2495</v>
      </c>
      <c r="C348" s="254" t="s">
        <v>2496</v>
      </c>
      <c r="D348" s="266" t="s">
        <v>2497</v>
      </c>
      <c r="E348" s="695">
        <v>4200000</v>
      </c>
      <c r="F348" s="1050">
        <v>4200000</v>
      </c>
      <c r="G348" s="695">
        <v>4200000</v>
      </c>
      <c r="H348" s="132">
        <v>4200000</v>
      </c>
      <c r="I348" s="567"/>
      <c r="J348" s="47" t="s">
        <v>1670</v>
      </c>
      <c r="K348" s="47" t="s">
        <v>2498</v>
      </c>
      <c r="L348" s="225" t="s">
        <v>1549</v>
      </c>
    </row>
    <row r="349" spans="1:12" ht="18" x14ac:dyDescent="0.35">
      <c r="A349" s="42"/>
      <c r="B349" s="47" t="s">
        <v>2499</v>
      </c>
      <c r="C349" s="47" t="s">
        <v>2500</v>
      </c>
      <c r="D349" s="47" t="s">
        <v>2501</v>
      </c>
      <c r="E349" s="145" t="s">
        <v>1900</v>
      </c>
      <c r="F349" s="145" t="s">
        <v>1900</v>
      </c>
      <c r="G349" s="145" t="s">
        <v>1900</v>
      </c>
      <c r="H349" s="145" t="s">
        <v>1900</v>
      </c>
      <c r="I349" s="145"/>
      <c r="J349" s="47" t="s">
        <v>3293</v>
      </c>
      <c r="K349" s="47" t="s">
        <v>2502</v>
      </c>
      <c r="L349" s="225"/>
    </row>
    <row r="350" spans="1:12" ht="18" x14ac:dyDescent="0.35">
      <c r="A350" s="42"/>
      <c r="B350" s="47"/>
      <c r="C350" s="47" t="s">
        <v>2503</v>
      </c>
      <c r="D350" s="47" t="s">
        <v>2504</v>
      </c>
      <c r="E350" s="145"/>
      <c r="F350" s="145"/>
      <c r="G350" s="145"/>
      <c r="H350" s="145"/>
      <c r="I350" s="145"/>
      <c r="J350" s="47" t="s">
        <v>3294</v>
      </c>
      <c r="K350" s="47"/>
      <c r="L350" s="225"/>
    </row>
    <row r="351" spans="1:12" ht="18" x14ac:dyDescent="0.35">
      <c r="A351" s="42"/>
      <c r="B351" s="47"/>
      <c r="C351" s="47" t="s">
        <v>2505</v>
      </c>
      <c r="D351" s="47"/>
      <c r="E351" s="145"/>
      <c r="F351" s="145"/>
      <c r="G351" s="145"/>
      <c r="H351" s="145"/>
      <c r="I351" s="145"/>
      <c r="J351" s="89" t="s">
        <v>3389</v>
      </c>
      <c r="K351" s="47"/>
      <c r="L351" s="225"/>
    </row>
    <row r="352" spans="1:12" ht="18" x14ac:dyDescent="0.35">
      <c r="A352" s="42"/>
      <c r="B352" s="47"/>
      <c r="C352" s="47" t="s">
        <v>2506</v>
      </c>
      <c r="D352" s="47"/>
      <c r="E352" s="145"/>
      <c r="F352" s="145"/>
      <c r="G352" s="145"/>
      <c r="H352" s="145"/>
      <c r="I352" s="145"/>
      <c r="J352" s="89" t="s">
        <v>3390</v>
      </c>
      <c r="K352" s="657"/>
      <c r="L352" s="225"/>
    </row>
    <row r="353" spans="1:12" ht="18" x14ac:dyDescent="0.35">
      <c r="A353" s="42"/>
      <c r="B353" s="47"/>
      <c r="C353" s="112" t="s">
        <v>2507</v>
      </c>
      <c r="D353" s="47"/>
      <c r="E353" s="145"/>
      <c r="F353" s="145"/>
      <c r="G353" s="145"/>
      <c r="H353" s="145"/>
      <c r="I353" s="145"/>
      <c r="J353" s="47" t="s">
        <v>1082</v>
      </c>
      <c r="K353" s="47"/>
      <c r="L353" s="225"/>
    </row>
    <row r="354" spans="1:12" ht="18" x14ac:dyDescent="0.35">
      <c r="A354" s="42"/>
      <c r="B354" s="47"/>
      <c r="C354" s="47" t="s">
        <v>2508</v>
      </c>
      <c r="D354" s="47"/>
      <c r="E354" s="145"/>
      <c r="F354" s="145"/>
      <c r="G354" s="145"/>
      <c r="H354" s="145"/>
      <c r="I354" s="145"/>
      <c r="J354" s="47"/>
      <c r="K354" s="47"/>
      <c r="L354" s="225"/>
    </row>
    <row r="355" spans="1:12" ht="18" x14ac:dyDescent="0.35">
      <c r="A355" s="42"/>
      <c r="B355" s="47"/>
      <c r="C355" s="47" t="s">
        <v>2509</v>
      </c>
      <c r="D355" s="47"/>
      <c r="E355" s="145"/>
      <c r="F355" s="145"/>
      <c r="G355" s="145"/>
      <c r="H355" s="145"/>
      <c r="I355" s="145"/>
      <c r="J355" s="47"/>
      <c r="K355" s="47"/>
      <c r="L355" s="225"/>
    </row>
    <row r="356" spans="1:12" ht="18" x14ac:dyDescent="0.35">
      <c r="A356" s="42"/>
      <c r="B356" s="47"/>
      <c r="C356" s="47" t="s">
        <v>2510</v>
      </c>
      <c r="D356" s="47"/>
      <c r="E356" s="145"/>
      <c r="F356" s="145"/>
      <c r="G356" s="145"/>
      <c r="H356" s="145"/>
      <c r="I356" s="145"/>
      <c r="J356" s="47"/>
      <c r="K356" s="47"/>
      <c r="L356" s="225"/>
    </row>
    <row r="357" spans="1:12" ht="18" x14ac:dyDescent="0.35">
      <c r="A357" s="42"/>
      <c r="B357" s="47"/>
      <c r="C357" s="47" t="s">
        <v>2511</v>
      </c>
      <c r="D357" s="47"/>
      <c r="E357" s="145"/>
      <c r="F357" s="145"/>
      <c r="G357" s="145"/>
      <c r="H357" s="145"/>
      <c r="I357" s="145"/>
      <c r="J357" s="47"/>
      <c r="K357" s="47"/>
      <c r="L357" s="225"/>
    </row>
    <row r="358" spans="1:12" ht="18" x14ac:dyDescent="0.35">
      <c r="A358" s="42"/>
      <c r="B358" s="47"/>
      <c r="C358" s="47" t="s">
        <v>2512</v>
      </c>
      <c r="D358" s="47"/>
      <c r="E358" s="145"/>
      <c r="F358" s="145"/>
      <c r="G358" s="145"/>
      <c r="H358" s="145"/>
      <c r="I358" s="145"/>
      <c r="J358" s="47"/>
      <c r="K358" s="47"/>
      <c r="L358" s="225"/>
    </row>
    <row r="359" spans="1:12" ht="18" x14ac:dyDescent="0.35">
      <c r="A359" s="42"/>
      <c r="B359" s="47"/>
      <c r="C359" s="112" t="s">
        <v>2513</v>
      </c>
      <c r="D359" s="47"/>
      <c r="E359" s="145"/>
      <c r="F359" s="145"/>
      <c r="G359" s="145"/>
      <c r="H359" s="145"/>
      <c r="I359" s="145"/>
      <c r="J359" s="47"/>
      <c r="K359" s="47"/>
      <c r="L359" s="225"/>
    </row>
    <row r="360" spans="1:12" ht="18" x14ac:dyDescent="0.35">
      <c r="A360" s="42"/>
      <c r="B360" s="47"/>
      <c r="C360" s="112" t="s">
        <v>2514</v>
      </c>
      <c r="D360" s="47"/>
      <c r="E360" s="145"/>
      <c r="F360" s="145"/>
      <c r="G360" s="145"/>
      <c r="H360" s="145"/>
      <c r="I360" s="145"/>
      <c r="J360" s="47"/>
      <c r="K360" s="47"/>
      <c r="L360" s="225"/>
    </row>
    <row r="361" spans="1:12" ht="18" x14ac:dyDescent="0.35">
      <c r="A361" s="42"/>
      <c r="B361" s="47"/>
      <c r="C361" s="112" t="s">
        <v>2515</v>
      </c>
      <c r="D361" s="47"/>
      <c r="E361" s="145"/>
      <c r="F361" s="145"/>
      <c r="G361" s="145"/>
      <c r="H361" s="145"/>
      <c r="I361" s="145"/>
      <c r="J361" s="47"/>
      <c r="K361" s="47"/>
      <c r="L361" s="225"/>
    </row>
    <row r="362" spans="1:12" ht="18" x14ac:dyDescent="0.35">
      <c r="A362" s="42"/>
      <c r="B362" s="47"/>
      <c r="C362" s="80" t="s">
        <v>2516</v>
      </c>
      <c r="D362" s="47"/>
      <c r="E362" s="145"/>
      <c r="F362" s="145"/>
      <c r="G362" s="145"/>
      <c r="H362" s="145"/>
      <c r="I362" s="145"/>
      <c r="J362" s="47"/>
      <c r="K362" s="47"/>
      <c r="L362" s="225"/>
    </row>
    <row r="363" spans="1:12" ht="18" x14ac:dyDescent="0.35">
      <c r="A363" s="42"/>
      <c r="B363" s="47"/>
      <c r="C363" s="80" t="s">
        <v>2768</v>
      </c>
      <c r="D363" s="47"/>
      <c r="E363" s="145"/>
      <c r="F363" s="145"/>
      <c r="G363" s="145"/>
      <c r="H363" s="145"/>
      <c r="I363" s="145"/>
      <c r="J363" s="47"/>
      <c r="K363" s="47"/>
      <c r="L363" s="225"/>
    </row>
    <row r="364" spans="1:12" ht="18" x14ac:dyDescent="0.35">
      <c r="A364" s="42"/>
      <c r="B364" s="47"/>
      <c r="C364" s="80" t="s">
        <v>2769</v>
      </c>
      <c r="D364" s="47"/>
      <c r="E364" s="145"/>
      <c r="F364" s="215"/>
      <c r="G364" s="145"/>
      <c r="H364" s="145"/>
      <c r="I364" s="145"/>
      <c r="J364" s="47"/>
      <c r="K364" s="47"/>
      <c r="L364" s="283"/>
    </row>
    <row r="365" spans="1:12" ht="21" x14ac:dyDescent="0.4">
      <c r="A365" s="880"/>
      <c r="B365" s="377"/>
      <c r="C365" s="335"/>
      <c r="D365" s="377"/>
      <c r="E365" s="924"/>
      <c r="F365" s="906">
        <v>149</v>
      </c>
      <c r="G365" s="924"/>
      <c r="H365" s="924"/>
      <c r="I365" s="924"/>
      <c r="J365" s="377"/>
      <c r="K365" s="377"/>
      <c r="L365" s="1030"/>
    </row>
    <row r="366" spans="1:12" ht="21" x14ac:dyDescent="0.4">
      <c r="A366" s="607"/>
      <c r="B366" s="102"/>
      <c r="C366" s="264"/>
      <c r="D366" s="102"/>
      <c r="E366" s="346"/>
      <c r="F366" s="906"/>
      <c r="G366" s="346"/>
      <c r="H366" s="346"/>
      <c r="I366" s="346"/>
      <c r="J366" s="102"/>
      <c r="K366" s="102"/>
      <c r="L366" s="608"/>
    </row>
    <row r="367" spans="1:12" ht="21" x14ac:dyDescent="0.4">
      <c r="A367" s="1334" t="s">
        <v>33</v>
      </c>
      <c r="B367" s="1334"/>
      <c r="C367" s="1334"/>
      <c r="D367" s="1334"/>
      <c r="E367" s="1334"/>
      <c r="F367" s="1334"/>
      <c r="G367" s="1334"/>
      <c r="H367" s="1334"/>
      <c r="I367" s="1334"/>
      <c r="J367" s="1334"/>
      <c r="K367" s="1334"/>
      <c r="L367" s="1334"/>
    </row>
    <row r="368" spans="1:12" ht="21" x14ac:dyDescent="0.4">
      <c r="A368" s="1333" t="s">
        <v>34</v>
      </c>
      <c r="B368" s="1333"/>
      <c r="C368" s="1333"/>
      <c r="D368" s="1333"/>
      <c r="E368" s="1333"/>
      <c r="F368" s="1333"/>
      <c r="G368" s="1333"/>
      <c r="H368" s="1333"/>
      <c r="I368" s="1333"/>
      <c r="J368" s="1333"/>
      <c r="K368" s="1333"/>
      <c r="L368" s="1333"/>
    </row>
    <row r="369" spans="1:12" ht="21" x14ac:dyDescent="0.4">
      <c r="A369" s="1333" t="s">
        <v>2</v>
      </c>
      <c r="B369" s="1333"/>
      <c r="C369" s="1333"/>
      <c r="D369" s="1333"/>
      <c r="E369" s="1333"/>
      <c r="F369" s="1333"/>
      <c r="G369" s="1333"/>
      <c r="H369" s="1333"/>
      <c r="I369" s="1333"/>
      <c r="J369" s="1333"/>
      <c r="K369" s="1333"/>
      <c r="L369" s="1333"/>
    </row>
    <row r="370" spans="1:12" ht="21" x14ac:dyDescent="0.4">
      <c r="A370" s="1333" t="s">
        <v>3</v>
      </c>
      <c r="B370" s="1333"/>
      <c r="C370" s="1333"/>
      <c r="D370" s="1333"/>
      <c r="E370" s="1333"/>
      <c r="F370" s="1333"/>
      <c r="G370" s="1333"/>
      <c r="H370" s="1333"/>
      <c r="I370" s="1333"/>
      <c r="J370" s="1333"/>
      <c r="K370" s="1333"/>
      <c r="L370" s="1333"/>
    </row>
    <row r="371" spans="1:12" ht="21" x14ac:dyDescent="0.35">
      <c r="A371" s="521" t="s">
        <v>1069</v>
      </c>
      <c r="B371" s="381" t="s">
        <v>1070</v>
      </c>
      <c r="C371" s="381"/>
      <c r="D371" s="381"/>
      <c r="E371" s="381"/>
      <c r="F371" s="381"/>
      <c r="G371" s="381"/>
      <c r="H371" s="381"/>
      <c r="I371" s="959"/>
      <c r="J371" s="959"/>
      <c r="K371" s="959"/>
      <c r="L371" s="959"/>
    </row>
    <row r="372" spans="1:12" ht="21" x14ac:dyDescent="0.4">
      <c r="A372" s="521" t="s">
        <v>1071</v>
      </c>
      <c r="B372" s="239" t="s">
        <v>3091</v>
      </c>
      <c r="C372" s="239"/>
      <c r="D372" s="239"/>
      <c r="E372" s="239"/>
      <c r="F372" s="239"/>
      <c r="G372" s="239"/>
      <c r="H372" s="239"/>
      <c r="I372" s="239"/>
      <c r="J372" s="239"/>
      <c r="K372" s="239"/>
      <c r="L372" s="239"/>
    </row>
    <row r="373" spans="1:12" ht="21" x14ac:dyDescent="0.35">
      <c r="A373" s="959"/>
      <c r="B373" s="521" t="s">
        <v>1072</v>
      </c>
      <c r="C373" s="959"/>
      <c r="D373" s="959"/>
      <c r="E373" s="959"/>
      <c r="F373" s="959"/>
      <c r="G373" s="959"/>
      <c r="H373" s="959"/>
      <c r="I373" s="959"/>
      <c r="J373" s="959"/>
      <c r="K373" s="959"/>
      <c r="L373" s="959"/>
    </row>
    <row r="374" spans="1:12" ht="21" x14ac:dyDescent="0.4">
      <c r="A374" s="19" t="s">
        <v>1073</v>
      </c>
      <c r="B374" s="19"/>
      <c r="C374" s="19"/>
      <c r="D374" s="19"/>
      <c r="E374" s="885"/>
      <c r="F374" s="540"/>
      <c r="G374" s="540"/>
      <c r="H374" s="540"/>
      <c r="I374" s="540"/>
      <c r="J374" s="540"/>
      <c r="K374" s="540"/>
      <c r="L374" s="540"/>
    </row>
    <row r="375" spans="1:12" ht="18" x14ac:dyDescent="0.35">
      <c r="A375" s="349" t="s">
        <v>38</v>
      </c>
      <c r="B375" s="350" t="s">
        <v>7</v>
      </c>
      <c r="C375" s="350" t="s">
        <v>39</v>
      </c>
      <c r="D375" s="350" t="s">
        <v>57</v>
      </c>
      <c r="E375" s="1331" t="s">
        <v>1244</v>
      </c>
      <c r="F375" s="1332"/>
      <c r="G375" s="1332"/>
      <c r="H375" s="1332"/>
      <c r="I375" s="351"/>
      <c r="J375" s="352" t="s">
        <v>1245</v>
      </c>
      <c r="K375" s="353" t="s">
        <v>1246</v>
      </c>
      <c r="L375" s="350" t="s">
        <v>45</v>
      </c>
    </row>
    <row r="376" spans="1:12" ht="18" x14ac:dyDescent="0.35">
      <c r="A376" s="354"/>
      <c r="B376" s="359"/>
      <c r="C376" s="356"/>
      <c r="D376" s="889" t="s">
        <v>1247</v>
      </c>
      <c r="E376" s="356">
        <v>2561</v>
      </c>
      <c r="F376" s="356">
        <v>2562</v>
      </c>
      <c r="G376" s="358">
        <v>2563</v>
      </c>
      <c r="H376" s="460">
        <v>2564</v>
      </c>
      <c r="I376" s="460">
        <v>2565</v>
      </c>
      <c r="J376" s="888" t="s">
        <v>1248</v>
      </c>
      <c r="K376" s="356" t="s">
        <v>44</v>
      </c>
      <c r="L376" s="359" t="s">
        <v>46</v>
      </c>
    </row>
    <row r="377" spans="1:12" ht="18" x14ac:dyDescent="0.35">
      <c r="A377" s="361"/>
      <c r="B377" s="360"/>
      <c r="C377" s="361"/>
      <c r="D377" s="887"/>
      <c r="E377" s="362" t="s">
        <v>14</v>
      </c>
      <c r="F377" s="362" t="s">
        <v>14</v>
      </c>
      <c r="G377" s="362" t="s">
        <v>14</v>
      </c>
      <c r="H377" s="362" t="s">
        <v>14</v>
      </c>
      <c r="I377" s="365" t="s">
        <v>14</v>
      </c>
      <c r="J377" s="891"/>
      <c r="K377" s="362"/>
      <c r="L377" s="890"/>
    </row>
    <row r="378" spans="1:12" ht="18" x14ac:dyDescent="0.35">
      <c r="A378" s="42">
        <v>43</v>
      </c>
      <c r="B378" s="47" t="s">
        <v>2517</v>
      </c>
      <c r="C378" s="47" t="s">
        <v>2518</v>
      </c>
      <c r="D378" s="47" t="s">
        <v>2519</v>
      </c>
      <c r="E378" s="61"/>
      <c r="F378" s="61">
        <v>650000</v>
      </c>
      <c r="G378" s="61">
        <v>650000</v>
      </c>
      <c r="H378" s="61"/>
      <c r="I378" s="61"/>
      <c r="J378" s="47" t="s">
        <v>3295</v>
      </c>
      <c r="K378" s="47" t="s">
        <v>2285</v>
      </c>
      <c r="L378" s="142" t="s">
        <v>101</v>
      </c>
    </row>
    <row r="379" spans="1:12" ht="18" x14ac:dyDescent="0.35">
      <c r="A379" s="42"/>
      <c r="B379" s="47" t="s">
        <v>1190</v>
      </c>
      <c r="C379" s="47" t="s">
        <v>2520</v>
      </c>
      <c r="D379" s="47" t="s">
        <v>2521</v>
      </c>
      <c r="E379" s="145"/>
      <c r="F379" s="145" t="s">
        <v>1900</v>
      </c>
      <c r="G379" s="145" t="s">
        <v>1900</v>
      </c>
      <c r="H379" s="145"/>
      <c r="I379" s="145"/>
      <c r="J379" s="89" t="s">
        <v>3235</v>
      </c>
      <c r="K379" s="47" t="s">
        <v>2614</v>
      </c>
      <c r="L379" s="142" t="s">
        <v>94</v>
      </c>
    </row>
    <row r="380" spans="1:12" ht="18" x14ac:dyDescent="0.35">
      <c r="A380" s="42"/>
      <c r="B380" s="47"/>
      <c r="C380" s="47"/>
      <c r="D380" s="47" t="s">
        <v>3839</v>
      </c>
      <c r="E380" s="145"/>
      <c r="F380" s="145"/>
      <c r="G380" s="47"/>
      <c r="H380" s="47"/>
      <c r="I380" s="47"/>
      <c r="J380" s="47" t="s">
        <v>3281</v>
      </c>
      <c r="K380" s="47" t="s">
        <v>3841</v>
      </c>
      <c r="L380" s="142"/>
    </row>
    <row r="381" spans="1:12" ht="18" x14ac:dyDescent="0.35">
      <c r="A381" s="44"/>
      <c r="B381" s="162"/>
      <c r="C381" s="162"/>
      <c r="D381" s="162" t="s">
        <v>3840</v>
      </c>
      <c r="E381" s="216"/>
      <c r="F381" s="216"/>
      <c r="G381" s="162"/>
      <c r="H381" s="162"/>
      <c r="I381" s="162"/>
      <c r="J381" s="162"/>
      <c r="K381" s="162" t="s">
        <v>3842</v>
      </c>
      <c r="L381" s="215"/>
    </row>
    <row r="382" spans="1:12" ht="18" x14ac:dyDescent="0.35">
      <c r="A382" s="42">
        <v>44</v>
      </c>
      <c r="B382" s="47" t="s">
        <v>2522</v>
      </c>
      <c r="C382" s="47" t="s">
        <v>2518</v>
      </c>
      <c r="D382" s="47" t="s">
        <v>2523</v>
      </c>
      <c r="E382" s="145"/>
      <c r="F382" s="61">
        <v>450000</v>
      </c>
      <c r="G382" s="61">
        <v>450000</v>
      </c>
      <c r="H382" s="47"/>
      <c r="I382" s="47"/>
      <c r="J382" s="47" t="s">
        <v>3296</v>
      </c>
      <c r="K382" s="47" t="s">
        <v>2285</v>
      </c>
      <c r="L382" s="142" t="s">
        <v>101</v>
      </c>
    </row>
    <row r="383" spans="1:12" ht="18" x14ac:dyDescent="0.35">
      <c r="A383" s="42"/>
      <c r="B383" s="47" t="s">
        <v>1190</v>
      </c>
      <c r="C383" s="47" t="s">
        <v>2524</v>
      </c>
      <c r="D383" s="47" t="s">
        <v>2525</v>
      </c>
      <c r="E383" s="145"/>
      <c r="F383" s="145" t="s">
        <v>1900</v>
      </c>
      <c r="G383" s="145" t="s">
        <v>1900</v>
      </c>
      <c r="H383" s="47"/>
      <c r="I383" s="47"/>
      <c r="J383" s="47" t="s">
        <v>1629</v>
      </c>
      <c r="K383" s="47" t="s">
        <v>2614</v>
      </c>
      <c r="L383" s="142" t="s">
        <v>94</v>
      </c>
    </row>
    <row r="384" spans="1:12" ht="18" x14ac:dyDescent="0.35">
      <c r="A384" s="42"/>
      <c r="B384" s="47"/>
      <c r="C384" s="47"/>
      <c r="D384" s="47"/>
      <c r="E384" s="145"/>
      <c r="F384" s="145"/>
      <c r="G384" s="47"/>
      <c r="H384" s="47"/>
      <c r="I384" s="47"/>
      <c r="J384" s="47"/>
      <c r="K384" s="47" t="s">
        <v>3841</v>
      </c>
      <c r="L384" s="142"/>
    </row>
    <row r="385" spans="1:12" ht="18" x14ac:dyDescent="0.35">
      <c r="A385" s="44"/>
      <c r="B385" s="162"/>
      <c r="C385" s="162"/>
      <c r="D385" s="162"/>
      <c r="E385" s="216"/>
      <c r="F385" s="216"/>
      <c r="G385" s="162"/>
      <c r="H385" s="162"/>
      <c r="I385" s="162"/>
      <c r="J385" s="162"/>
      <c r="K385" s="162" t="s">
        <v>3842</v>
      </c>
      <c r="L385" s="215"/>
    </row>
    <row r="386" spans="1:12" ht="18" x14ac:dyDescent="0.35">
      <c r="A386" s="42">
        <v>45</v>
      </c>
      <c r="B386" s="47" t="s">
        <v>2526</v>
      </c>
      <c r="C386" s="47" t="s">
        <v>2527</v>
      </c>
      <c r="D386" s="47" t="s">
        <v>2528</v>
      </c>
      <c r="E386" s="145"/>
      <c r="F386" s="145"/>
      <c r="G386" s="567">
        <v>670000</v>
      </c>
      <c r="H386" s="567">
        <v>670000</v>
      </c>
      <c r="I386" s="567"/>
      <c r="J386" s="47" t="s">
        <v>3295</v>
      </c>
      <c r="K386" s="47" t="s">
        <v>2285</v>
      </c>
      <c r="L386" s="142" t="s">
        <v>101</v>
      </c>
    </row>
    <row r="387" spans="1:12" ht="18" x14ac:dyDescent="0.35">
      <c r="A387" s="42"/>
      <c r="B387" s="47" t="s">
        <v>2529</v>
      </c>
      <c r="C387" s="47" t="s">
        <v>2530</v>
      </c>
      <c r="D387" s="47" t="s">
        <v>2531</v>
      </c>
      <c r="E387" s="145"/>
      <c r="F387" s="145"/>
      <c r="G387" s="145" t="s">
        <v>1900</v>
      </c>
      <c r="H387" s="145" t="s">
        <v>1900</v>
      </c>
      <c r="I387" s="145"/>
      <c r="J387" s="89" t="s">
        <v>3235</v>
      </c>
      <c r="K387" s="47" t="s">
        <v>2614</v>
      </c>
      <c r="L387" s="142" t="s">
        <v>94</v>
      </c>
    </row>
    <row r="388" spans="1:12" ht="18" x14ac:dyDescent="0.35">
      <c r="A388" s="44"/>
      <c r="B388" s="162"/>
      <c r="C388" s="162"/>
      <c r="D388" s="162"/>
      <c r="E388" s="216"/>
      <c r="F388" s="216"/>
      <c r="G388" s="216"/>
      <c r="H388" s="216"/>
      <c r="I388" s="216"/>
      <c r="J388" s="162" t="s">
        <v>3281</v>
      </c>
      <c r="K388" s="162" t="s">
        <v>2615</v>
      </c>
      <c r="L388" s="215"/>
    </row>
    <row r="389" spans="1:12" ht="18" x14ac:dyDescent="0.35">
      <c r="A389" s="42">
        <v>46</v>
      </c>
      <c r="B389" s="47" t="s">
        <v>2532</v>
      </c>
      <c r="C389" s="47" t="s">
        <v>2533</v>
      </c>
      <c r="D389" s="47" t="s">
        <v>2534</v>
      </c>
      <c r="E389" s="61"/>
      <c r="F389" s="61">
        <v>500000</v>
      </c>
      <c r="G389" s="61">
        <v>500000</v>
      </c>
      <c r="H389" s="61">
        <v>500000</v>
      </c>
      <c r="I389" s="61"/>
      <c r="J389" s="47" t="s">
        <v>3298</v>
      </c>
      <c r="K389" s="47" t="s">
        <v>3388</v>
      </c>
      <c r="L389" s="142" t="s">
        <v>101</v>
      </c>
    </row>
    <row r="390" spans="1:12" ht="18" x14ac:dyDescent="0.35">
      <c r="A390" s="42"/>
      <c r="B390" s="47" t="s">
        <v>2535</v>
      </c>
      <c r="C390" s="47"/>
      <c r="D390" s="47" t="s">
        <v>2536</v>
      </c>
      <c r="E390" s="145"/>
      <c r="F390" s="145" t="s">
        <v>1900</v>
      </c>
      <c r="G390" s="145" t="s">
        <v>1900</v>
      </c>
      <c r="H390" s="145" t="s">
        <v>1900</v>
      </c>
      <c r="I390" s="145"/>
      <c r="J390" s="47" t="s">
        <v>3299</v>
      </c>
      <c r="K390" s="47" t="s">
        <v>1032</v>
      </c>
      <c r="L390" s="142" t="s">
        <v>94</v>
      </c>
    </row>
    <row r="391" spans="1:12" ht="18" x14ac:dyDescent="0.35">
      <c r="A391" s="44"/>
      <c r="B391" s="162" t="s">
        <v>1190</v>
      </c>
      <c r="C391" s="162"/>
      <c r="D391" s="162"/>
      <c r="E391" s="216"/>
      <c r="F391" s="216"/>
      <c r="G391" s="216"/>
      <c r="H391" s="216"/>
      <c r="I391" s="216"/>
      <c r="J391" s="162" t="s">
        <v>1032</v>
      </c>
      <c r="K391" s="162"/>
      <c r="L391" s="215"/>
    </row>
    <row r="392" spans="1:12" ht="18" x14ac:dyDescent="0.35">
      <c r="A392" s="42">
        <v>47</v>
      </c>
      <c r="B392" s="47" t="s">
        <v>1915</v>
      </c>
      <c r="C392" s="47" t="s">
        <v>2537</v>
      </c>
      <c r="D392" s="47" t="s">
        <v>2538</v>
      </c>
      <c r="E392" s="145"/>
      <c r="F392" s="61">
        <v>400000</v>
      </c>
      <c r="G392" s="567">
        <v>400000</v>
      </c>
      <c r="H392" s="47"/>
      <c r="I392" s="47"/>
      <c r="J392" s="47" t="s">
        <v>3297</v>
      </c>
      <c r="K392" s="47" t="s">
        <v>3843</v>
      </c>
      <c r="L392" s="142" t="s">
        <v>101</v>
      </c>
    </row>
    <row r="393" spans="1:12" ht="18" x14ac:dyDescent="0.35">
      <c r="A393" s="42"/>
      <c r="B393" s="47" t="s">
        <v>2539</v>
      </c>
      <c r="C393" s="47" t="s">
        <v>2540</v>
      </c>
      <c r="D393" s="47"/>
      <c r="E393" s="145"/>
      <c r="F393" s="145" t="s">
        <v>1900</v>
      </c>
      <c r="G393" s="145" t="s">
        <v>1900</v>
      </c>
      <c r="H393" s="47"/>
      <c r="I393" s="47"/>
      <c r="J393" s="47" t="s">
        <v>546</v>
      </c>
      <c r="K393" s="47" t="s">
        <v>3844</v>
      </c>
      <c r="L393" s="142" t="s">
        <v>94</v>
      </c>
    </row>
    <row r="394" spans="1:12" ht="18" x14ac:dyDescent="0.35">
      <c r="A394" s="44"/>
      <c r="B394" s="162" t="s">
        <v>234</v>
      </c>
      <c r="C394" s="162" t="s">
        <v>2541</v>
      </c>
      <c r="D394" s="162"/>
      <c r="E394" s="216"/>
      <c r="F394" s="216"/>
      <c r="G394" s="162"/>
      <c r="H394" s="162"/>
      <c r="I394" s="162"/>
      <c r="J394" s="162"/>
      <c r="K394" s="162" t="s">
        <v>3845</v>
      </c>
      <c r="L394" s="215"/>
    </row>
    <row r="395" spans="1:12" ht="21" x14ac:dyDescent="0.4">
      <c r="A395" s="607"/>
      <c r="B395" s="102"/>
      <c r="C395" s="102"/>
      <c r="D395" s="102"/>
      <c r="E395" s="102"/>
      <c r="F395" s="906">
        <v>150</v>
      </c>
      <c r="G395" s="102"/>
      <c r="H395" s="102"/>
      <c r="I395" s="102"/>
      <c r="J395" s="102"/>
      <c r="K395" s="102"/>
      <c r="L395" s="346"/>
    </row>
    <row r="396" spans="1:12" ht="21" x14ac:dyDescent="0.4">
      <c r="A396" s="607"/>
      <c r="B396" s="102"/>
      <c r="C396" s="102"/>
      <c r="D396" s="102"/>
      <c r="E396" s="102"/>
      <c r="F396" s="906"/>
      <c r="G396" s="102"/>
      <c r="H396" s="102"/>
      <c r="I396" s="102"/>
      <c r="J396" s="102"/>
      <c r="K396" s="102"/>
      <c r="L396" s="346"/>
    </row>
    <row r="397" spans="1:12" ht="21" x14ac:dyDescent="0.4">
      <c r="A397" s="1334" t="s">
        <v>33</v>
      </c>
      <c r="B397" s="1334"/>
      <c r="C397" s="1334"/>
      <c r="D397" s="1334"/>
      <c r="E397" s="1334"/>
      <c r="F397" s="1334"/>
      <c r="G397" s="1334"/>
      <c r="H397" s="1334"/>
      <c r="I397" s="1334"/>
      <c r="J397" s="1334"/>
      <c r="K397" s="1334"/>
      <c r="L397" s="1334"/>
    </row>
    <row r="398" spans="1:12" ht="21" x14ac:dyDescent="0.4">
      <c r="A398" s="1333" t="s">
        <v>34</v>
      </c>
      <c r="B398" s="1333"/>
      <c r="C398" s="1333"/>
      <c r="D398" s="1333"/>
      <c r="E398" s="1333"/>
      <c r="F398" s="1333"/>
      <c r="G398" s="1333"/>
      <c r="H398" s="1333"/>
      <c r="I398" s="1333"/>
      <c r="J398" s="1333"/>
      <c r="K398" s="1333"/>
      <c r="L398" s="1333"/>
    </row>
    <row r="399" spans="1:12" ht="21" x14ac:dyDescent="0.4">
      <c r="A399" s="1333" t="s">
        <v>2</v>
      </c>
      <c r="B399" s="1333"/>
      <c r="C399" s="1333"/>
      <c r="D399" s="1333"/>
      <c r="E399" s="1333"/>
      <c r="F399" s="1333"/>
      <c r="G399" s="1333"/>
      <c r="H399" s="1333"/>
      <c r="I399" s="1333"/>
      <c r="J399" s="1333"/>
      <c r="K399" s="1333"/>
      <c r="L399" s="1333"/>
    </row>
    <row r="400" spans="1:12" ht="21" x14ac:dyDescent="0.4">
      <c r="A400" s="1333" t="s">
        <v>3</v>
      </c>
      <c r="B400" s="1333"/>
      <c r="C400" s="1333"/>
      <c r="D400" s="1333"/>
      <c r="E400" s="1333"/>
      <c r="F400" s="1333"/>
      <c r="G400" s="1333"/>
      <c r="H400" s="1333"/>
      <c r="I400" s="1333"/>
      <c r="J400" s="1333"/>
      <c r="K400" s="1333"/>
      <c r="L400" s="1333"/>
    </row>
    <row r="401" spans="1:12" ht="21" x14ac:dyDescent="0.4">
      <c r="A401" s="521" t="s">
        <v>1069</v>
      </c>
      <c r="B401" s="19" t="s">
        <v>1070</v>
      </c>
      <c r="C401" s="19"/>
      <c r="D401" s="19"/>
      <c r="E401" s="19"/>
      <c r="F401" s="19"/>
      <c r="G401" s="381"/>
      <c r="H401" s="381"/>
      <c r="I401" s="959"/>
      <c r="J401" s="959"/>
      <c r="K401" s="959"/>
      <c r="L401" s="959"/>
    </row>
    <row r="402" spans="1:12" ht="21" x14ac:dyDescent="0.4">
      <c r="A402" s="521" t="s">
        <v>1071</v>
      </c>
      <c r="B402" s="239" t="s">
        <v>3091</v>
      </c>
      <c r="C402" s="239"/>
      <c r="D402" s="239"/>
      <c r="E402" s="239"/>
      <c r="F402" s="239"/>
      <c r="G402" s="239"/>
      <c r="H402" s="239"/>
      <c r="I402" s="239"/>
      <c r="J402" s="239"/>
      <c r="K402" s="239"/>
      <c r="L402" s="239"/>
    </row>
    <row r="403" spans="1:12" ht="21" x14ac:dyDescent="0.35">
      <c r="A403" s="959"/>
      <c r="B403" s="521" t="s">
        <v>1072</v>
      </c>
      <c r="C403" s="959"/>
      <c r="D403" s="959"/>
      <c r="E403" s="959"/>
      <c r="F403" s="959"/>
      <c r="G403" s="959"/>
      <c r="H403" s="959"/>
      <c r="I403" s="959"/>
      <c r="J403" s="959"/>
      <c r="K403" s="959"/>
      <c r="L403" s="959"/>
    </row>
    <row r="404" spans="1:12" ht="21" x14ac:dyDescent="0.4">
      <c r="A404" s="19" t="s">
        <v>1073</v>
      </c>
      <c r="B404" s="19"/>
      <c r="C404" s="19"/>
      <c r="D404" s="19"/>
      <c r="E404" s="885"/>
      <c r="F404" s="540"/>
      <c r="G404" s="540"/>
      <c r="H404" s="540"/>
      <c r="I404" s="540"/>
      <c r="J404" s="540"/>
      <c r="K404" s="540"/>
      <c r="L404" s="540"/>
    </row>
    <row r="405" spans="1:12" ht="18" x14ac:dyDescent="0.35">
      <c r="A405" s="349" t="s">
        <v>38</v>
      </c>
      <c r="B405" s="350" t="s">
        <v>7</v>
      </c>
      <c r="C405" s="350" t="s">
        <v>39</v>
      </c>
      <c r="D405" s="350" t="s">
        <v>57</v>
      </c>
      <c r="E405" s="1331" t="s">
        <v>1244</v>
      </c>
      <c r="F405" s="1332"/>
      <c r="G405" s="1332"/>
      <c r="H405" s="1332"/>
      <c r="I405" s="351"/>
      <c r="J405" s="352" t="s">
        <v>1245</v>
      </c>
      <c r="K405" s="353" t="s">
        <v>1246</v>
      </c>
      <c r="L405" s="350" t="s">
        <v>45</v>
      </c>
    </row>
    <row r="406" spans="1:12" ht="18" x14ac:dyDescent="0.35">
      <c r="A406" s="354"/>
      <c r="B406" s="359"/>
      <c r="C406" s="356"/>
      <c r="D406" s="889" t="s">
        <v>1247</v>
      </c>
      <c r="E406" s="356">
        <v>2561</v>
      </c>
      <c r="F406" s="356">
        <v>2562</v>
      </c>
      <c r="G406" s="358">
        <v>2563</v>
      </c>
      <c r="H406" s="460">
        <v>2564</v>
      </c>
      <c r="I406" s="460">
        <v>2565</v>
      </c>
      <c r="J406" s="888" t="s">
        <v>1248</v>
      </c>
      <c r="K406" s="356" t="s">
        <v>44</v>
      </c>
      <c r="L406" s="359" t="s">
        <v>46</v>
      </c>
    </row>
    <row r="407" spans="1:12" ht="18" x14ac:dyDescent="0.35">
      <c r="A407" s="361"/>
      <c r="B407" s="360"/>
      <c r="C407" s="361"/>
      <c r="D407" s="887"/>
      <c r="E407" s="362" t="s">
        <v>14</v>
      </c>
      <c r="F407" s="362" t="s">
        <v>14</v>
      </c>
      <c r="G407" s="362" t="s">
        <v>14</v>
      </c>
      <c r="H407" s="362" t="s">
        <v>14</v>
      </c>
      <c r="I407" s="365" t="s">
        <v>14</v>
      </c>
      <c r="J407" s="891"/>
      <c r="K407" s="362"/>
      <c r="L407" s="890"/>
    </row>
    <row r="408" spans="1:12" ht="18" x14ac:dyDescent="0.35">
      <c r="A408" s="91">
        <v>48</v>
      </c>
      <c r="B408" s="218" t="s">
        <v>2606</v>
      </c>
      <c r="C408" s="376" t="s">
        <v>2609</v>
      </c>
      <c r="D408" s="74" t="s">
        <v>2610</v>
      </c>
      <c r="E408" s="694">
        <v>3800000</v>
      </c>
      <c r="F408" s="1080">
        <v>3800000</v>
      </c>
      <c r="G408" s="694">
        <v>3800000</v>
      </c>
      <c r="H408" s="658">
        <v>3800000</v>
      </c>
      <c r="I408" s="658">
        <v>3800000</v>
      </c>
      <c r="J408" s="376" t="s">
        <v>1670</v>
      </c>
      <c r="K408" s="284" t="s">
        <v>2612</v>
      </c>
      <c r="L408" s="376" t="s">
        <v>1549</v>
      </c>
    </row>
    <row r="409" spans="1:12" ht="18" x14ac:dyDescent="0.35">
      <c r="A409" s="54"/>
      <c r="B409" s="160" t="s">
        <v>2607</v>
      </c>
      <c r="C409" s="142" t="s">
        <v>1098</v>
      </c>
      <c r="D409" s="52" t="s">
        <v>1093</v>
      </c>
      <c r="E409" s="54" t="s">
        <v>2611</v>
      </c>
      <c r="F409" s="582" t="s">
        <v>2611</v>
      </c>
      <c r="G409" s="54" t="s">
        <v>2611</v>
      </c>
      <c r="H409" s="54" t="s">
        <v>2611</v>
      </c>
      <c r="I409" s="54" t="s">
        <v>2611</v>
      </c>
      <c r="J409" s="142" t="s">
        <v>2096</v>
      </c>
      <c r="K409" s="287" t="s">
        <v>2613</v>
      </c>
      <c r="L409" s="142"/>
    </row>
    <row r="410" spans="1:12" ht="18" x14ac:dyDescent="0.35">
      <c r="A410" s="54"/>
      <c r="B410" s="160" t="s">
        <v>2608</v>
      </c>
      <c r="C410" s="54"/>
      <c r="D410" s="42"/>
      <c r="E410" s="54"/>
      <c r="F410" s="582"/>
      <c r="G410" s="54"/>
      <c r="H410" s="54"/>
      <c r="I410" s="54"/>
      <c r="J410" s="142" t="s">
        <v>2191</v>
      </c>
      <c r="K410" s="287" t="s">
        <v>662</v>
      </c>
      <c r="L410" s="142"/>
    </row>
    <row r="411" spans="1:12" ht="19.2" x14ac:dyDescent="0.35">
      <c r="A411" s="552">
        <v>49</v>
      </c>
      <c r="B411" s="128" t="s">
        <v>1873</v>
      </c>
      <c r="C411" s="377" t="s">
        <v>1454</v>
      </c>
      <c r="D411" s="195" t="s">
        <v>3846</v>
      </c>
      <c r="E411" s="464">
        <v>30000</v>
      </c>
      <c r="F411" s="464">
        <v>30000</v>
      </c>
      <c r="G411" s="464">
        <v>30000</v>
      </c>
      <c r="H411" s="464">
        <v>30000</v>
      </c>
      <c r="I411" s="464">
        <v>30000</v>
      </c>
      <c r="J411" s="789" t="s">
        <v>3290</v>
      </c>
      <c r="K411" s="195" t="s">
        <v>1869</v>
      </c>
      <c r="L411" s="128" t="s">
        <v>1549</v>
      </c>
    </row>
    <row r="412" spans="1:12" ht="19.2" x14ac:dyDescent="0.35">
      <c r="A412" s="252"/>
      <c r="B412" s="47" t="s">
        <v>1874</v>
      </c>
      <c r="C412" s="48" t="s">
        <v>1693</v>
      </c>
      <c r="D412" s="47" t="s">
        <v>1685</v>
      </c>
      <c r="E412" s="567" t="s">
        <v>118</v>
      </c>
      <c r="F412" s="567" t="s">
        <v>118</v>
      </c>
      <c r="G412" s="567" t="s">
        <v>118</v>
      </c>
      <c r="H412" s="567" t="s">
        <v>118</v>
      </c>
      <c r="I412" s="567" t="s">
        <v>118</v>
      </c>
      <c r="J412" s="790" t="s">
        <v>3300</v>
      </c>
      <c r="K412" s="47" t="s">
        <v>1872</v>
      </c>
      <c r="L412" s="48"/>
    </row>
    <row r="413" spans="1:12" ht="18" x14ac:dyDescent="0.35">
      <c r="A413" s="79">
        <v>50</v>
      </c>
      <c r="B413" s="254" t="s">
        <v>3036</v>
      </c>
      <c r="C413" s="254" t="s">
        <v>3037</v>
      </c>
      <c r="D413" s="254" t="s">
        <v>3041</v>
      </c>
      <c r="E413" s="91"/>
      <c r="F413" s="126">
        <v>30000</v>
      </c>
      <c r="G413" s="126">
        <v>30000</v>
      </c>
      <c r="H413" s="126">
        <v>30000</v>
      </c>
      <c r="I413" s="126">
        <v>30000</v>
      </c>
      <c r="J413" s="376" t="s">
        <v>3301</v>
      </c>
      <c r="K413" s="79" t="s">
        <v>3046</v>
      </c>
      <c r="L413" s="79" t="s">
        <v>101</v>
      </c>
    </row>
    <row r="414" spans="1:12" ht="18" x14ac:dyDescent="0.35">
      <c r="A414" s="27"/>
      <c r="B414" s="112" t="s">
        <v>1280</v>
      </c>
      <c r="C414" s="112" t="s">
        <v>3038</v>
      </c>
      <c r="D414" s="112" t="s">
        <v>3042</v>
      </c>
      <c r="E414" s="54"/>
      <c r="F414" s="142" t="s">
        <v>1900</v>
      </c>
      <c r="G414" s="142" t="s">
        <v>1900</v>
      </c>
      <c r="H414" s="142" t="s">
        <v>1900</v>
      </c>
      <c r="I414" s="142" t="s">
        <v>1900</v>
      </c>
      <c r="J414" s="20" t="s">
        <v>3302</v>
      </c>
      <c r="K414" s="27" t="s">
        <v>3047</v>
      </c>
      <c r="L414" s="27" t="s">
        <v>3049</v>
      </c>
    </row>
    <row r="415" spans="1:12" ht="18" x14ac:dyDescent="0.35">
      <c r="A415" s="27"/>
      <c r="B415" s="112"/>
      <c r="C415" s="112" t="s">
        <v>3039</v>
      </c>
      <c r="D415" s="112" t="s">
        <v>3043</v>
      </c>
      <c r="E415" s="54"/>
      <c r="F415" s="54"/>
      <c r="G415" s="27"/>
      <c r="H415" s="27"/>
      <c r="I415" s="27"/>
      <c r="J415" s="112" t="s">
        <v>3303</v>
      </c>
      <c r="K415" s="27" t="s">
        <v>3048</v>
      </c>
      <c r="L415" s="27" t="s">
        <v>1679</v>
      </c>
    </row>
    <row r="416" spans="1:12" ht="18" x14ac:dyDescent="0.35">
      <c r="A416" s="54"/>
      <c r="B416" s="142"/>
      <c r="C416" s="287" t="s">
        <v>3040</v>
      </c>
      <c r="D416" s="287" t="s">
        <v>3044</v>
      </c>
      <c r="E416" s="54"/>
      <c r="F416" s="54"/>
      <c r="G416" s="54"/>
      <c r="H416" s="54"/>
      <c r="I416" s="54"/>
      <c r="J416" s="507" t="s">
        <v>3304</v>
      </c>
      <c r="K416" s="54"/>
      <c r="L416" s="54"/>
    </row>
    <row r="417" spans="1:12" ht="18" x14ac:dyDescent="0.35">
      <c r="A417" s="54"/>
      <c r="B417" s="142"/>
      <c r="C417" s="287" t="s">
        <v>1567</v>
      </c>
      <c r="D417" s="287" t="s">
        <v>3045</v>
      </c>
      <c r="E417" s="54"/>
      <c r="F417" s="54"/>
      <c r="G417" s="54"/>
      <c r="H417" s="54"/>
      <c r="I417" s="54"/>
      <c r="J417" s="142" t="s">
        <v>3305</v>
      </c>
      <c r="K417" s="54"/>
      <c r="L417" s="54"/>
    </row>
    <row r="418" spans="1:12" ht="18" x14ac:dyDescent="0.35">
      <c r="A418" s="58"/>
      <c r="B418" s="215"/>
      <c r="C418" s="215"/>
      <c r="D418" s="293" t="s">
        <v>2511</v>
      </c>
      <c r="E418" s="58"/>
      <c r="F418" s="58"/>
      <c r="G418" s="58"/>
      <c r="H418" s="58"/>
      <c r="I418" s="58"/>
      <c r="J418" s="215"/>
      <c r="K418" s="58"/>
      <c r="L418" s="58"/>
    </row>
    <row r="419" spans="1:12" ht="18" x14ac:dyDescent="0.35">
      <c r="A419" s="54">
        <v>51</v>
      </c>
      <c r="B419" s="287" t="s">
        <v>3050</v>
      </c>
      <c r="C419" s="142" t="s">
        <v>3053</v>
      </c>
      <c r="D419" s="287" t="s">
        <v>3057</v>
      </c>
      <c r="E419" s="54"/>
      <c r="F419" s="127">
        <v>30000</v>
      </c>
      <c r="G419" s="127">
        <v>30000</v>
      </c>
      <c r="H419" s="127">
        <v>30000</v>
      </c>
      <c r="I419" s="127">
        <v>30000</v>
      </c>
      <c r="J419" s="507" t="s">
        <v>3301</v>
      </c>
      <c r="K419" s="287" t="s">
        <v>3058</v>
      </c>
      <c r="L419" s="27" t="s">
        <v>101</v>
      </c>
    </row>
    <row r="420" spans="1:12" ht="18" x14ac:dyDescent="0.35">
      <c r="A420" s="54"/>
      <c r="B420" s="287" t="s">
        <v>3051</v>
      </c>
      <c r="C420" s="287" t="s">
        <v>3054</v>
      </c>
      <c r="D420" s="287" t="s">
        <v>3058</v>
      </c>
      <c r="E420" s="54"/>
      <c r="F420" s="142" t="s">
        <v>1900</v>
      </c>
      <c r="G420" s="142" t="s">
        <v>1900</v>
      </c>
      <c r="H420" s="142" t="s">
        <v>1900</v>
      </c>
      <c r="I420" s="142" t="s">
        <v>1900</v>
      </c>
      <c r="J420" s="507" t="s">
        <v>3302</v>
      </c>
      <c r="K420" s="287" t="s">
        <v>3059</v>
      </c>
      <c r="L420" s="27" t="s">
        <v>3049</v>
      </c>
    </row>
    <row r="421" spans="1:12" ht="18" x14ac:dyDescent="0.35">
      <c r="A421" s="54"/>
      <c r="B421" s="287" t="s">
        <v>3052</v>
      </c>
      <c r="C421" s="287" t="s">
        <v>3055</v>
      </c>
      <c r="D421" s="287" t="s">
        <v>3059</v>
      </c>
      <c r="E421" s="54"/>
      <c r="F421" s="54"/>
      <c r="G421" s="54"/>
      <c r="H421" s="54"/>
      <c r="I421" s="54"/>
      <c r="J421" s="692" t="s">
        <v>3306</v>
      </c>
      <c r="K421" s="287" t="s">
        <v>3060</v>
      </c>
      <c r="L421" s="27" t="s">
        <v>1679</v>
      </c>
    </row>
    <row r="422" spans="1:12" ht="18" x14ac:dyDescent="0.35">
      <c r="A422" s="54"/>
      <c r="B422" s="142"/>
      <c r="C422" s="287" t="s">
        <v>3056</v>
      </c>
      <c r="D422" s="287" t="s">
        <v>3055</v>
      </c>
      <c r="E422" s="54"/>
      <c r="F422" s="54"/>
      <c r="G422" s="54"/>
      <c r="H422" s="54"/>
      <c r="I422" s="54"/>
      <c r="J422" s="507" t="s">
        <v>3307</v>
      </c>
      <c r="K422" s="287" t="s">
        <v>3061</v>
      </c>
      <c r="L422" s="54"/>
    </row>
    <row r="423" spans="1:12" ht="18" x14ac:dyDescent="0.35">
      <c r="A423" s="58"/>
      <c r="B423" s="58"/>
      <c r="C423" s="161"/>
      <c r="D423" s="58"/>
      <c r="E423" s="58"/>
      <c r="F423" s="58"/>
      <c r="G423" s="58"/>
      <c r="H423" s="58"/>
      <c r="I423" s="58"/>
      <c r="J423" s="791" t="s">
        <v>3308</v>
      </c>
      <c r="K423" s="293" t="s">
        <v>1991</v>
      </c>
      <c r="L423" s="58"/>
    </row>
    <row r="424" spans="1:12" ht="18" x14ac:dyDescent="0.35">
      <c r="A424" s="389" t="s">
        <v>17</v>
      </c>
      <c r="B424" s="537" t="s">
        <v>3391</v>
      </c>
      <c r="C424" s="538"/>
      <c r="D424" s="539"/>
      <c r="E424" s="831">
        <f>E12+E17+E21+E25+E42+E49+E52+E55+E85+E89+E104+E110+E114+E119+E134+E138+E143+E147+E164+E177+E195+E201+E205+E208+E226+E231+E235+E239+E243+E257+E261+E266+E288+E348+E408+E411</f>
        <v>30158600</v>
      </c>
      <c r="F424" s="832">
        <f>F12+F17+F21+F25+F46+F73+F110+F114+F119+F138+F143+F164+F177+F195+F201+F205+F208+F231+F235+F257+F261+F266+F288+F294+F319+F323+F348+F378+F382+F389+F392+F408+F411+F413+F419</f>
        <v>28666600</v>
      </c>
      <c r="G424" s="833">
        <f>G12+G17+G21+G25+G46+G49+G52+G76+G85+G89+G107+G110+G114+G119+G138+G143+G147+G164+G177+G195+G201+G205+G208+G231+G235+G239+G243+G257+G261+G266+G288+G323+G348+G378+G382+G386+G389+G392+G408+G411+G413+G419</f>
        <v>31458600</v>
      </c>
      <c r="H424" s="948">
        <f>H12+H17+H21+H25+H81+H110+H114+H119+H138+H143+H164+H177+H195+H201+H205+H208+H231+H235+H257+H261+H266+H288+H323+H348+H386+H389+H408+H411+H413+H419</f>
        <v>27046600</v>
      </c>
      <c r="I424" s="833">
        <f>I12+I17+I21+I25+I110+I114+I119+I138+I143+I164+I177+I195+I201+I205+I208+I235+I257+I261+I266+I323+I408+I411+I413+I419</f>
        <v>21296600</v>
      </c>
      <c r="J424" s="665"/>
      <c r="K424" s="539"/>
      <c r="L424" s="1045"/>
    </row>
    <row r="425" spans="1:12" ht="21" x14ac:dyDescent="0.4">
      <c r="A425" s="607"/>
      <c r="B425" s="607"/>
      <c r="C425" s="491"/>
      <c r="D425" s="607"/>
      <c r="E425" s="607"/>
      <c r="F425" s="906">
        <v>151</v>
      </c>
      <c r="G425" s="607"/>
      <c r="H425" s="607"/>
      <c r="I425" s="607"/>
      <c r="J425" s="607"/>
      <c r="K425" s="607"/>
      <c r="L425" s="607"/>
    </row>
    <row r="426" spans="1:12" ht="21" x14ac:dyDescent="0.4">
      <c r="A426" s="607"/>
      <c r="B426" s="607"/>
      <c r="C426" s="491"/>
      <c r="D426" s="607"/>
      <c r="E426" s="607"/>
      <c r="F426" s="906"/>
      <c r="G426" s="607"/>
      <c r="H426" s="607"/>
      <c r="I426" s="607"/>
      <c r="J426" s="607"/>
      <c r="K426" s="607"/>
      <c r="L426" s="607"/>
    </row>
    <row r="427" spans="1:12" ht="21" x14ac:dyDescent="0.4">
      <c r="A427" s="1334" t="s">
        <v>33</v>
      </c>
      <c r="B427" s="1334"/>
      <c r="C427" s="1334"/>
      <c r="D427" s="1334"/>
      <c r="E427" s="1334"/>
      <c r="F427" s="1334"/>
      <c r="G427" s="1334"/>
      <c r="H427" s="1334"/>
      <c r="I427" s="1334"/>
      <c r="J427" s="1334"/>
      <c r="K427" s="1334"/>
      <c r="L427" s="1334"/>
    </row>
    <row r="428" spans="1:12" ht="21" x14ac:dyDescent="0.4">
      <c r="A428" s="1333" t="s">
        <v>34</v>
      </c>
      <c r="B428" s="1333"/>
      <c r="C428" s="1333"/>
      <c r="D428" s="1333"/>
      <c r="E428" s="1333"/>
      <c r="F428" s="1333"/>
      <c r="G428" s="1333"/>
      <c r="H428" s="1333"/>
      <c r="I428" s="1333"/>
      <c r="J428" s="1333"/>
      <c r="K428" s="1333"/>
      <c r="L428" s="1333"/>
    </row>
    <row r="429" spans="1:12" ht="21" x14ac:dyDescent="0.4">
      <c r="A429" s="1333" t="s">
        <v>2</v>
      </c>
      <c r="B429" s="1333"/>
      <c r="C429" s="1333"/>
      <c r="D429" s="1333"/>
      <c r="E429" s="1333"/>
      <c r="F429" s="1333"/>
      <c r="G429" s="1333"/>
      <c r="H429" s="1333"/>
      <c r="I429" s="1333"/>
      <c r="J429" s="1333"/>
      <c r="K429" s="1333"/>
      <c r="L429" s="1333"/>
    </row>
    <row r="430" spans="1:12" ht="21" x14ac:dyDescent="0.4">
      <c r="A430" s="1333" t="s">
        <v>3</v>
      </c>
      <c r="B430" s="1333"/>
      <c r="C430" s="1333"/>
      <c r="D430" s="1333"/>
      <c r="E430" s="1333"/>
      <c r="F430" s="1333"/>
      <c r="G430" s="1333"/>
      <c r="H430" s="1333"/>
      <c r="I430" s="1333"/>
      <c r="J430" s="1333"/>
      <c r="K430" s="1333"/>
      <c r="L430" s="1333"/>
    </row>
    <row r="431" spans="1:12" ht="21" x14ac:dyDescent="0.4">
      <c r="A431" s="521" t="s">
        <v>1069</v>
      </c>
      <c r="B431" s="19" t="s">
        <v>1070</v>
      </c>
      <c r="C431" s="19"/>
      <c r="D431" s="19"/>
      <c r="E431" s="19"/>
      <c r="F431" s="19"/>
      <c r="G431" s="19"/>
      <c r="H431" s="19"/>
      <c r="I431" s="381"/>
      <c r="J431" s="381"/>
      <c r="K431" s="381"/>
      <c r="L431" s="381"/>
    </row>
    <row r="432" spans="1:12" ht="21" x14ac:dyDescent="0.4">
      <c r="A432" s="521" t="s">
        <v>1071</v>
      </c>
      <c r="B432" s="239" t="s">
        <v>3091</v>
      </c>
      <c r="C432" s="239"/>
      <c r="D432" s="239"/>
      <c r="E432" s="239"/>
      <c r="F432" s="239"/>
      <c r="G432" s="239"/>
      <c r="H432" s="239"/>
      <c r="I432" s="239"/>
      <c r="J432" s="239"/>
      <c r="K432" s="239"/>
      <c r="L432" s="239"/>
    </row>
    <row r="433" spans="1:12" ht="21" x14ac:dyDescent="0.25">
      <c r="A433" s="381"/>
      <c r="B433" s="521" t="s">
        <v>1072</v>
      </c>
      <c r="C433" s="381"/>
      <c r="D433" s="381"/>
      <c r="E433" s="381"/>
      <c r="F433" s="381"/>
      <c r="G433" s="381"/>
      <c r="H433" s="381"/>
      <c r="I433" s="381"/>
      <c r="J433" s="381"/>
      <c r="K433" s="381"/>
      <c r="L433" s="381"/>
    </row>
    <row r="434" spans="1:12" ht="21" x14ac:dyDescent="0.4">
      <c r="A434" s="19" t="s">
        <v>4094</v>
      </c>
      <c r="B434" s="19"/>
      <c r="C434" s="19"/>
      <c r="D434" s="19"/>
      <c r="E434" s="885"/>
      <c r="F434" s="540"/>
      <c r="G434" s="540"/>
      <c r="H434" s="540"/>
      <c r="I434" s="540"/>
      <c r="J434" s="540"/>
      <c r="K434" s="540"/>
      <c r="L434" s="541"/>
    </row>
    <row r="435" spans="1:12" ht="18" x14ac:dyDescent="0.35">
      <c r="A435" s="349" t="s">
        <v>38</v>
      </c>
      <c r="B435" s="350" t="s">
        <v>7</v>
      </c>
      <c r="C435" s="350" t="s">
        <v>39</v>
      </c>
      <c r="D435" s="350" t="s">
        <v>57</v>
      </c>
      <c r="E435" s="1331" t="s">
        <v>1244</v>
      </c>
      <c r="F435" s="1332"/>
      <c r="G435" s="1332"/>
      <c r="H435" s="1332"/>
      <c r="I435" s="351"/>
      <c r="J435" s="352" t="s">
        <v>1245</v>
      </c>
      <c r="K435" s="353" t="s">
        <v>1246</v>
      </c>
      <c r="L435" s="350" t="s">
        <v>45</v>
      </c>
    </row>
    <row r="436" spans="1:12" ht="18" x14ac:dyDescent="0.35">
      <c r="A436" s="354"/>
      <c r="B436" s="359"/>
      <c r="C436" s="356"/>
      <c r="D436" s="889" t="s">
        <v>1247</v>
      </c>
      <c r="E436" s="356">
        <v>2561</v>
      </c>
      <c r="F436" s="356">
        <v>2562</v>
      </c>
      <c r="G436" s="358">
        <v>2563</v>
      </c>
      <c r="H436" s="460">
        <v>2564</v>
      </c>
      <c r="I436" s="460">
        <v>2565</v>
      </c>
      <c r="J436" s="888" t="s">
        <v>1248</v>
      </c>
      <c r="K436" s="356" t="s">
        <v>44</v>
      </c>
      <c r="L436" s="359" t="s">
        <v>46</v>
      </c>
    </row>
    <row r="437" spans="1:12" ht="18" x14ac:dyDescent="0.35">
      <c r="A437" s="361"/>
      <c r="B437" s="360"/>
      <c r="C437" s="361"/>
      <c r="D437" s="887"/>
      <c r="E437" s="362" t="s">
        <v>14</v>
      </c>
      <c r="F437" s="362" t="s">
        <v>14</v>
      </c>
      <c r="G437" s="362" t="s">
        <v>14</v>
      </c>
      <c r="H437" s="362" t="s">
        <v>14</v>
      </c>
      <c r="I437" s="365" t="s">
        <v>14</v>
      </c>
      <c r="J437" s="891"/>
      <c r="K437" s="362"/>
      <c r="L437" s="890"/>
    </row>
    <row r="438" spans="1:12" ht="17.399999999999999" x14ac:dyDescent="0.35">
      <c r="A438" s="225">
        <v>1</v>
      </c>
      <c r="B438" s="112" t="s">
        <v>1701</v>
      </c>
      <c r="C438" s="112" t="s">
        <v>4221</v>
      </c>
      <c r="D438" s="264" t="s">
        <v>1702</v>
      </c>
      <c r="E438" s="224">
        <v>200000</v>
      </c>
      <c r="F438" s="224">
        <v>200000</v>
      </c>
      <c r="G438" s="224">
        <v>200000</v>
      </c>
      <c r="H438" s="224">
        <v>200000</v>
      </c>
      <c r="I438" s="224">
        <v>200000</v>
      </c>
      <c r="J438" s="227" t="s">
        <v>4224</v>
      </c>
      <c r="K438" s="112" t="s">
        <v>1703</v>
      </c>
      <c r="L438" s="225" t="s">
        <v>1704</v>
      </c>
    </row>
    <row r="439" spans="1:12" ht="17.399999999999999" x14ac:dyDescent="0.35">
      <c r="A439" s="225"/>
      <c r="B439" s="112" t="s">
        <v>1705</v>
      </c>
      <c r="C439" s="112" t="s">
        <v>3322</v>
      </c>
      <c r="D439" s="264" t="s">
        <v>4222</v>
      </c>
      <c r="E439" s="228" t="s">
        <v>118</v>
      </c>
      <c r="F439" s="228" t="s">
        <v>118</v>
      </c>
      <c r="G439" s="228" t="s">
        <v>118</v>
      </c>
      <c r="H439" s="228" t="s">
        <v>118</v>
      </c>
      <c r="I439" s="228" t="s">
        <v>118</v>
      </c>
      <c r="J439" s="225"/>
      <c r="K439" s="112" t="s">
        <v>4225</v>
      </c>
      <c r="L439" s="225"/>
    </row>
    <row r="440" spans="1:12" ht="17.399999999999999" x14ac:dyDescent="0.35">
      <c r="A440" s="225"/>
      <c r="B440" s="112"/>
      <c r="C440" s="112"/>
      <c r="D440" s="264" t="s">
        <v>4223</v>
      </c>
      <c r="E440" s="80"/>
      <c r="F440" s="112"/>
      <c r="G440" s="112"/>
      <c r="H440" s="264"/>
      <c r="I440" s="112"/>
      <c r="J440" s="112"/>
      <c r="K440" s="112" t="s">
        <v>4226</v>
      </c>
      <c r="L440" s="225"/>
    </row>
    <row r="441" spans="1:12" ht="17.399999999999999" x14ac:dyDescent="0.35">
      <c r="A441" s="226"/>
      <c r="B441" s="226"/>
      <c r="C441" s="226"/>
      <c r="D441" s="310"/>
      <c r="E441" s="245"/>
      <c r="F441" s="226"/>
      <c r="G441" s="226"/>
      <c r="H441" s="310"/>
      <c r="I441" s="226"/>
      <c r="J441" s="226"/>
      <c r="K441" s="226"/>
      <c r="L441" s="283"/>
    </row>
    <row r="442" spans="1:12" ht="17.399999999999999" x14ac:dyDescent="0.35">
      <c r="A442" s="225">
        <v>2</v>
      </c>
      <c r="B442" s="48" t="s">
        <v>1706</v>
      </c>
      <c r="C442" s="48" t="s">
        <v>1707</v>
      </c>
      <c r="D442" s="102" t="s">
        <v>1708</v>
      </c>
      <c r="E442" s="217">
        <v>200000</v>
      </c>
      <c r="F442" s="217">
        <v>200000</v>
      </c>
      <c r="G442" s="217">
        <v>200000</v>
      </c>
      <c r="H442" s="217">
        <v>200000</v>
      </c>
      <c r="I442" s="143">
        <v>200000</v>
      </c>
      <c r="J442" s="143" t="s">
        <v>1352</v>
      </c>
      <c r="K442" s="48" t="s">
        <v>3847</v>
      </c>
      <c r="L442" s="142" t="s">
        <v>1704</v>
      </c>
    </row>
    <row r="443" spans="1:12" ht="17.399999999999999" x14ac:dyDescent="0.35">
      <c r="A443" s="112"/>
      <c r="B443" s="48" t="s">
        <v>1093</v>
      </c>
      <c r="C443" s="48" t="s">
        <v>1709</v>
      </c>
      <c r="D443" s="102" t="s">
        <v>1710</v>
      </c>
      <c r="E443" s="145" t="s">
        <v>118</v>
      </c>
      <c r="F443" s="145" t="s">
        <v>118</v>
      </c>
      <c r="G443" s="145" t="s">
        <v>118</v>
      </c>
      <c r="H443" s="145" t="s">
        <v>118</v>
      </c>
      <c r="I443" s="142" t="s">
        <v>118</v>
      </c>
      <c r="J443" s="142"/>
      <c r="K443" s="48" t="s">
        <v>1729</v>
      </c>
      <c r="L443" s="142"/>
    </row>
    <row r="444" spans="1:12" ht="17.399999999999999" x14ac:dyDescent="0.35">
      <c r="A444" s="112"/>
      <c r="B444" s="48"/>
      <c r="C444" s="48"/>
      <c r="D444" s="102" t="s">
        <v>1352</v>
      </c>
      <c r="E444" s="47"/>
      <c r="F444" s="48"/>
      <c r="G444" s="48"/>
      <c r="H444" s="102"/>
      <c r="I444" s="48"/>
      <c r="J444" s="48"/>
      <c r="K444" s="48"/>
      <c r="L444" s="142"/>
    </row>
    <row r="445" spans="1:12" ht="17.399999999999999" x14ac:dyDescent="0.35">
      <c r="A445" s="226"/>
      <c r="B445" s="226"/>
      <c r="C445" s="226"/>
      <c r="D445" s="310"/>
      <c r="E445" s="245"/>
      <c r="F445" s="245"/>
      <c r="G445" s="245"/>
      <c r="H445" s="226"/>
      <c r="I445" s="226"/>
      <c r="J445" s="226"/>
      <c r="K445" s="226"/>
      <c r="L445" s="283"/>
    </row>
    <row r="446" spans="1:12" ht="17.399999999999999" x14ac:dyDescent="0.35">
      <c r="A446" s="225">
        <v>3</v>
      </c>
      <c r="B446" s="112" t="s">
        <v>2058</v>
      </c>
      <c r="C446" s="112" t="s">
        <v>1712</v>
      </c>
      <c r="D446" s="264" t="s">
        <v>1713</v>
      </c>
      <c r="E446" s="224">
        <v>200000</v>
      </c>
      <c r="F446" s="224">
        <v>200000</v>
      </c>
      <c r="G446" s="224">
        <v>200000</v>
      </c>
      <c r="H446" s="224">
        <v>200000</v>
      </c>
      <c r="I446" s="227">
        <v>200000</v>
      </c>
      <c r="J446" s="227" t="s">
        <v>1352</v>
      </c>
      <c r="K446" s="112" t="s">
        <v>2619</v>
      </c>
      <c r="L446" s="225" t="s">
        <v>1704</v>
      </c>
    </row>
    <row r="447" spans="1:12" ht="17.399999999999999" x14ac:dyDescent="0.35">
      <c r="A447" s="225"/>
      <c r="B447" s="112" t="s">
        <v>1714</v>
      </c>
      <c r="C447" s="112" t="s">
        <v>1715</v>
      </c>
      <c r="D447" s="264" t="s">
        <v>1716</v>
      </c>
      <c r="E447" s="228" t="s">
        <v>118</v>
      </c>
      <c r="F447" s="228" t="s">
        <v>118</v>
      </c>
      <c r="G447" s="228" t="s">
        <v>118</v>
      </c>
      <c r="H447" s="228" t="s">
        <v>118</v>
      </c>
      <c r="I447" s="225" t="s">
        <v>118</v>
      </c>
      <c r="J447" s="225"/>
      <c r="K447" s="112" t="s">
        <v>2780</v>
      </c>
      <c r="L447" s="225"/>
    </row>
    <row r="448" spans="1:12" ht="17.399999999999999" x14ac:dyDescent="0.35">
      <c r="A448" s="225"/>
      <c r="B448" s="112"/>
      <c r="C448" s="112" t="s">
        <v>1717</v>
      </c>
      <c r="D448" s="264" t="s">
        <v>1714</v>
      </c>
      <c r="E448" s="228"/>
      <c r="F448" s="228"/>
      <c r="G448" s="228"/>
      <c r="H448" s="228"/>
      <c r="I448" s="225"/>
      <c r="J448" s="225"/>
      <c r="K448" s="112" t="s">
        <v>1729</v>
      </c>
      <c r="L448" s="225"/>
    </row>
    <row r="449" spans="1:12" ht="17.399999999999999" x14ac:dyDescent="0.35">
      <c r="A449" s="283"/>
      <c r="B449" s="226"/>
      <c r="C449" s="226"/>
      <c r="D449" s="310"/>
      <c r="E449" s="422"/>
      <c r="F449" s="423"/>
      <c r="G449" s="423"/>
      <c r="H449" s="327"/>
      <c r="I449" s="423"/>
      <c r="J449" s="283"/>
      <c r="K449" s="226"/>
      <c r="L449" s="283"/>
    </row>
    <row r="450" spans="1:12" ht="17.399999999999999" x14ac:dyDescent="0.35">
      <c r="A450" s="228">
        <v>4</v>
      </c>
      <c r="B450" s="112" t="s">
        <v>1718</v>
      </c>
      <c r="C450" s="264" t="s">
        <v>1719</v>
      </c>
      <c r="D450" s="254" t="s">
        <v>1720</v>
      </c>
      <c r="E450" s="224">
        <v>30000</v>
      </c>
      <c r="F450" s="224">
        <v>30000</v>
      </c>
      <c r="G450" s="224">
        <v>30000</v>
      </c>
      <c r="H450" s="224">
        <v>30000</v>
      </c>
      <c r="I450" s="227">
        <v>30000</v>
      </c>
      <c r="J450" s="227" t="s">
        <v>1352</v>
      </c>
      <c r="K450" s="264" t="s">
        <v>1721</v>
      </c>
      <c r="L450" s="225" t="s">
        <v>1704</v>
      </c>
    </row>
    <row r="451" spans="1:12" ht="17.399999999999999" x14ac:dyDescent="0.35">
      <c r="A451" s="228"/>
      <c r="B451" s="112"/>
      <c r="C451" s="264" t="s">
        <v>1722</v>
      </c>
      <c r="D451" s="112" t="s">
        <v>1093</v>
      </c>
      <c r="E451" s="228" t="s">
        <v>118</v>
      </c>
      <c r="F451" s="228" t="s">
        <v>118</v>
      </c>
      <c r="G451" s="228" t="s">
        <v>118</v>
      </c>
      <c r="H451" s="228" t="s">
        <v>118</v>
      </c>
      <c r="I451" s="225" t="s">
        <v>118</v>
      </c>
      <c r="J451" s="225"/>
      <c r="K451" s="264" t="s">
        <v>1722</v>
      </c>
      <c r="L451" s="225"/>
    </row>
    <row r="452" spans="1:12" ht="17.399999999999999" x14ac:dyDescent="0.35">
      <c r="A452" s="229"/>
      <c r="B452" s="226"/>
      <c r="C452" s="310" t="s">
        <v>1723</v>
      </c>
      <c r="D452" s="226"/>
      <c r="E452" s="422"/>
      <c r="F452" s="423"/>
      <c r="G452" s="327"/>
      <c r="H452" s="422"/>
      <c r="I452" s="423"/>
      <c r="J452" s="283"/>
      <c r="K452" s="310" t="s">
        <v>1723</v>
      </c>
      <c r="L452" s="283"/>
    </row>
    <row r="453" spans="1:12" ht="17.399999999999999" x14ac:dyDescent="0.35">
      <c r="A453" s="228">
        <v>5</v>
      </c>
      <c r="B453" s="112" t="s">
        <v>1724</v>
      </c>
      <c r="C453" s="264" t="s">
        <v>1725</v>
      </c>
      <c r="D453" s="112" t="s">
        <v>1726</v>
      </c>
      <c r="E453" s="392">
        <v>150000</v>
      </c>
      <c r="F453" s="392">
        <v>150000</v>
      </c>
      <c r="G453" s="392">
        <v>150000</v>
      </c>
      <c r="H453" s="392">
        <v>150000</v>
      </c>
      <c r="I453" s="425">
        <v>150000</v>
      </c>
      <c r="J453" s="227" t="s">
        <v>1352</v>
      </c>
      <c r="K453" s="264" t="s">
        <v>1727</v>
      </c>
      <c r="L453" s="225" t="s">
        <v>1704</v>
      </c>
    </row>
    <row r="454" spans="1:12" ht="17.399999999999999" x14ac:dyDescent="0.35">
      <c r="A454" s="228"/>
      <c r="B454" s="112" t="s">
        <v>1728</v>
      </c>
      <c r="C454" s="264" t="s">
        <v>1729</v>
      </c>
      <c r="D454" s="112" t="s">
        <v>1730</v>
      </c>
      <c r="E454" s="228" t="s">
        <v>118</v>
      </c>
      <c r="F454" s="228" t="s">
        <v>118</v>
      </c>
      <c r="G454" s="228" t="s">
        <v>118</v>
      </c>
      <c r="H454" s="228" t="s">
        <v>118</v>
      </c>
      <c r="I454" s="225" t="s">
        <v>118</v>
      </c>
      <c r="J454" s="225"/>
      <c r="K454" s="264" t="s">
        <v>1729</v>
      </c>
      <c r="L454" s="225"/>
    </row>
    <row r="455" spans="1:12" ht="17.399999999999999" x14ac:dyDescent="0.35">
      <c r="A455" s="229"/>
      <c r="B455" s="226" t="s">
        <v>1731</v>
      </c>
      <c r="C455" s="310"/>
      <c r="D455" s="226" t="s">
        <v>1093</v>
      </c>
      <c r="E455" s="229"/>
      <c r="F455" s="229"/>
      <c r="G455" s="229"/>
      <c r="H455" s="229"/>
      <c r="I455" s="283"/>
      <c r="J455" s="283"/>
      <c r="K455" s="310"/>
      <c r="L455" s="283"/>
    </row>
    <row r="456" spans="1:12" ht="21" x14ac:dyDescent="0.4">
      <c r="A456" s="581"/>
      <c r="B456" s="264"/>
      <c r="C456" s="264"/>
      <c r="D456" s="264"/>
      <c r="E456" s="426"/>
      <c r="F456" s="906">
        <v>152</v>
      </c>
      <c r="G456" s="426"/>
      <c r="H456" s="426"/>
      <c r="I456" s="426"/>
      <c r="J456" s="581"/>
      <c r="K456" s="264"/>
      <c r="L456" s="581"/>
    </row>
    <row r="457" spans="1:12" ht="21" x14ac:dyDescent="0.4">
      <c r="A457" s="1334" t="s">
        <v>33</v>
      </c>
      <c r="B457" s="1334"/>
      <c r="C457" s="1334"/>
      <c r="D457" s="1334"/>
      <c r="E457" s="1334"/>
      <c r="F457" s="1334"/>
      <c r="G457" s="1334"/>
      <c r="H457" s="1334"/>
      <c r="I457" s="1334"/>
      <c r="J457" s="1334"/>
      <c r="K457" s="1334"/>
      <c r="L457" s="1334"/>
    </row>
    <row r="458" spans="1:12" ht="21" x14ac:dyDescent="0.4">
      <c r="A458" s="1333" t="s">
        <v>34</v>
      </c>
      <c r="B458" s="1333"/>
      <c r="C458" s="1333"/>
      <c r="D458" s="1333"/>
      <c r="E458" s="1333"/>
      <c r="F458" s="1333"/>
      <c r="G458" s="1333"/>
      <c r="H458" s="1333"/>
      <c r="I458" s="1333"/>
      <c r="J458" s="1333"/>
      <c r="K458" s="1333"/>
      <c r="L458" s="1333"/>
    </row>
    <row r="459" spans="1:12" ht="21" x14ac:dyDescent="0.4">
      <c r="A459" s="1333" t="s">
        <v>2</v>
      </c>
      <c r="B459" s="1333"/>
      <c r="C459" s="1333"/>
      <c r="D459" s="1333"/>
      <c r="E459" s="1333"/>
      <c r="F459" s="1333"/>
      <c r="G459" s="1333"/>
      <c r="H459" s="1333"/>
      <c r="I459" s="1333"/>
      <c r="J459" s="1333"/>
      <c r="K459" s="1333"/>
      <c r="L459" s="1333"/>
    </row>
    <row r="460" spans="1:12" ht="21" x14ac:dyDescent="0.4">
      <c r="A460" s="1333" t="s">
        <v>3</v>
      </c>
      <c r="B460" s="1333"/>
      <c r="C460" s="1333"/>
      <c r="D460" s="1333"/>
      <c r="E460" s="1333"/>
      <c r="F460" s="1333"/>
      <c r="G460" s="1333"/>
      <c r="H460" s="1333"/>
      <c r="I460" s="1333"/>
      <c r="J460" s="1333"/>
      <c r="K460" s="1333"/>
      <c r="L460" s="1333"/>
    </row>
    <row r="461" spans="1:12" ht="21" x14ac:dyDescent="0.25">
      <c r="A461" s="238" t="s">
        <v>1069</v>
      </c>
      <c r="B461" t="s">
        <v>1070</v>
      </c>
    </row>
    <row r="462" spans="1:12" ht="21" x14ac:dyDescent="0.4">
      <c r="A462" s="238" t="s">
        <v>1071</v>
      </c>
      <c r="B462" s="239" t="s">
        <v>3091</v>
      </c>
      <c r="C462" s="239"/>
      <c r="D462" s="239"/>
      <c r="E462" s="239"/>
      <c r="F462" s="239"/>
      <c r="G462" s="239"/>
      <c r="H462" s="239"/>
      <c r="I462" s="239"/>
      <c r="J462" s="239"/>
      <c r="K462" s="239"/>
      <c r="L462" s="239"/>
    </row>
    <row r="463" spans="1:12" ht="21" x14ac:dyDescent="0.25">
      <c r="B463" s="521" t="s">
        <v>1072</v>
      </c>
      <c r="C463" s="381"/>
    </row>
    <row r="464" spans="1:12" ht="21" x14ac:dyDescent="0.4">
      <c r="A464" s="19"/>
      <c r="B464" s="544" t="s">
        <v>2059</v>
      </c>
      <c r="C464" s="19"/>
      <c r="D464" s="19"/>
      <c r="E464" s="467"/>
      <c r="F464" s="540"/>
      <c r="G464" s="540"/>
      <c r="H464" s="540"/>
      <c r="I464" s="540"/>
      <c r="J464" s="540"/>
      <c r="K464" s="540"/>
      <c r="L464" s="541"/>
    </row>
    <row r="465" spans="1:12" ht="18" x14ac:dyDescent="0.35">
      <c r="A465" s="349" t="s">
        <v>38</v>
      </c>
      <c r="B465" s="350" t="s">
        <v>7</v>
      </c>
      <c r="C465" s="350" t="s">
        <v>39</v>
      </c>
      <c r="D465" s="350" t="s">
        <v>57</v>
      </c>
      <c r="E465" s="1331" t="s">
        <v>1244</v>
      </c>
      <c r="F465" s="1332"/>
      <c r="G465" s="1332"/>
      <c r="H465" s="1332"/>
      <c r="I465" s="351"/>
      <c r="J465" s="352" t="s">
        <v>1245</v>
      </c>
      <c r="K465" s="353" t="s">
        <v>1246</v>
      </c>
      <c r="L465" s="350" t="s">
        <v>45</v>
      </c>
    </row>
    <row r="466" spans="1:12" ht="18" x14ac:dyDescent="0.35">
      <c r="A466" s="354"/>
      <c r="B466" s="359"/>
      <c r="C466" s="356"/>
      <c r="D466" s="889" t="s">
        <v>1247</v>
      </c>
      <c r="E466" s="356">
        <v>2561</v>
      </c>
      <c r="F466" s="356">
        <v>2562</v>
      </c>
      <c r="G466" s="358">
        <v>2563</v>
      </c>
      <c r="H466" s="460">
        <v>2564</v>
      </c>
      <c r="I466" s="460">
        <v>2565</v>
      </c>
      <c r="J466" s="888" t="s">
        <v>1248</v>
      </c>
      <c r="K466" s="356" t="s">
        <v>44</v>
      </c>
      <c r="L466" s="359" t="s">
        <v>46</v>
      </c>
    </row>
    <row r="467" spans="1:12" ht="18" x14ac:dyDescent="0.35">
      <c r="A467" s="361"/>
      <c r="B467" s="360"/>
      <c r="C467" s="361"/>
      <c r="D467" s="887"/>
      <c r="E467" s="362" t="s">
        <v>14</v>
      </c>
      <c r="F467" s="362" t="s">
        <v>14</v>
      </c>
      <c r="G467" s="362" t="s">
        <v>14</v>
      </c>
      <c r="H467" s="362" t="s">
        <v>14</v>
      </c>
      <c r="I467" s="365" t="s">
        <v>14</v>
      </c>
      <c r="J467" s="891"/>
      <c r="K467" s="362"/>
      <c r="L467" s="890"/>
    </row>
    <row r="468" spans="1:12" ht="17.399999999999999" x14ac:dyDescent="0.35">
      <c r="A468" s="145">
        <v>6</v>
      </c>
      <c r="B468" s="48" t="s">
        <v>1724</v>
      </c>
      <c r="C468" s="102" t="s">
        <v>2221</v>
      </c>
      <c r="D468" s="48" t="s">
        <v>2072</v>
      </c>
      <c r="E468" s="569"/>
      <c r="F468" s="569"/>
      <c r="G468" s="569">
        <v>500000</v>
      </c>
      <c r="H468" s="569">
        <v>500000</v>
      </c>
      <c r="I468" s="569">
        <v>500000</v>
      </c>
      <c r="J468" s="227" t="s">
        <v>1352</v>
      </c>
      <c r="K468" s="102" t="s">
        <v>2226</v>
      </c>
      <c r="L468" s="376" t="s">
        <v>1704</v>
      </c>
    </row>
    <row r="469" spans="1:12" ht="17.399999999999999" x14ac:dyDescent="0.35">
      <c r="A469" s="440"/>
      <c r="B469" s="48" t="s">
        <v>2219</v>
      </c>
      <c r="C469" s="102" t="s">
        <v>2222</v>
      </c>
      <c r="D469" s="48" t="s">
        <v>1017</v>
      </c>
      <c r="E469" s="145"/>
      <c r="F469" s="145"/>
      <c r="G469" s="145" t="s">
        <v>118</v>
      </c>
      <c r="H469" s="145" t="s">
        <v>118</v>
      </c>
      <c r="I469" s="142" t="s">
        <v>118</v>
      </c>
      <c r="J469" s="142"/>
      <c r="K469" s="102" t="s">
        <v>2227</v>
      </c>
      <c r="L469" s="142"/>
    </row>
    <row r="470" spans="1:12" ht="17.399999999999999" x14ac:dyDescent="0.35">
      <c r="A470" s="440"/>
      <c r="B470" s="48" t="s">
        <v>2220</v>
      </c>
      <c r="C470" s="176" t="s">
        <v>2223</v>
      </c>
      <c r="D470" s="48"/>
      <c r="E470" s="145"/>
      <c r="F470" s="145"/>
      <c r="G470" s="145"/>
      <c r="H470" s="145"/>
      <c r="I470" s="142"/>
      <c r="J470" s="142"/>
      <c r="K470" s="102" t="s">
        <v>2228</v>
      </c>
      <c r="L470" s="142"/>
    </row>
    <row r="471" spans="1:12" ht="17.399999999999999" x14ac:dyDescent="0.35">
      <c r="A471" s="440"/>
      <c r="B471" s="48"/>
      <c r="C471" s="102" t="s">
        <v>2224</v>
      </c>
      <c r="D471" s="48"/>
      <c r="E471" s="145"/>
      <c r="F471" s="145"/>
      <c r="G471" s="145"/>
      <c r="H471" s="145"/>
      <c r="I471" s="142"/>
      <c r="J471" s="142"/>
      <c r="K471" s="102"/>
      <c r="L471" s="142"/>
    </row>
    <row r="472" spans="1:12" ht="17.399999999999999" x14ac:dyDescent="0.35">
      <c r="A472" s="440"/>
      <c r="B472" s="48"/>
      <c r="C472" s="102" t="s">
        <v>2225</v>
      </c>
      <c r="D472" s="48"/>
      <c r="E472" s="145"/>
      <c r="F472" s="145"/>
      <c r="G472" s="145"/>
      <c r="H472" s="145"/>
      <c r="I472" s="142"/>
      <c r="J472" s="142"/>
      <c r="K472" s="102"/>
      <c r="L472" s="142"/>
    </row>
    <row r="473" spans="1:12" ht="17.399999999999999" x14ac:dyDescent="0.35">
      <c r="A473" s="228"/>
      <c r="B473" s="48"/>
      <c r="C473" s="162"/>
      <c r="D473" s="183"/>
      <c r="E473" s="216"/>
      <c r="F473" s="216"/>
      <c r="G473" s="216"/>
      <c r="H473" s="216"/>
      <c r="I473" s="215"/>
      <c r="J473" s="215"/>
      <c r="K473" s="220"/>
      <c r="L473" s="215"/>
    </row>
    <row r="474" spans="1:12" ht="17.399999999999999" x14ac:dyDescent="0.35">
      <c r="A474" s="333">
        <v>7</v>
      </c>
      <c r="B474" s="254" t="s">
        <v>2060</v>
      </c>
      <c r="C474" s="112" t="s">
        <v>1712</v>
      </c>
      <c r="D474" s="264" t="s">
        <v>1732</v>
      </c>
      <c r="E474" s="224">
        <v>20000</v>
      </c>
      <c r="F474" s="224">
        <v>20000</v>
      </c>
      <c r="G474" s="224">
        <v>20000</v>
      </c>
      <c r="H474" s="224">
        <v>20000</v>
      </c>
      <c r="I474" s="224">
        <v>20000</v>
      </c>
      <c r="J474" s="227" t="s">
        <v>1352</v>
      </c>
      <c r="K474" s="112" t="s">
        <v>2620</v>
      </c>
      <c r="L474" s="225" t="s">
        <v>1704</v>
      </c>
    </row>
    <row r="475" spans="1:12" ht="17.399999999999999" x14ac:dyDescent="0.35">
      <c r="A475" s="228"/>
      <c r="B475" s="112"/>
      <c r="C475" s="112" t="s">
        <v>1715</v>
      </c>
      <c r="D475" s="264" t="s">
        <v>1733</v>
      </c>
      <c r="E475" s="228" t="s">
        <v>118</v>
      </c>
      <c r="F475" s="228" t="s">
        <v>118</v>
      </c>
      <c r="G475" s="228" t="s">
        <v>118</v>
      </c>
      <c r="H475" s="228" t="s">
        <v>118</v>
      </c>
      <c r="I475" s="228" t="s">
        <v>118</v>
      </c>
      <c r="J475" s="225"/>
      <c r="K475" s="112" t="s">
        <v>2621</v>
      </c>
      <c r="L475" s="225"/>
    </row>
    <row r="476" spans="1:12" ht="17.399999999999999" x14ac:dyDescent="0.35">
      <c r="A476" s="228"/>
      <c r="B476" s="112"/>
      <c r="C476" s="112" t="s">
        <v>1717</v>
      </c>
      <c r="D476" s="264" t="s">
        <v>1714</v>
      </c>
      <c r="E476" s="392"/>
      <c r="F476" s="425"/>
      <c r="G476" s="426"/>
      <c r="H476" s="425"/>
      <c r="I476" s="425"/>
      <c r="J476" s="225"/>
      <c r="K476" s="112" t="s">
        <v>1711</v>
      </c>
      <c r="L476" s="225"/>
    </row>
    <row r="477" spans="1:12" ht="17.399999999999999" x14ac:dyDescent="0.35">
      <c r="A477" s="229"/>
      <c r="B477" s="226"/>
      <c r="C477" s="310"/>
      <c r="D477" s="226"/>
      <c r="E477" s="422"/>
      <c r="F477" s="423"/>
      <c r="G477" s="327"/>
      <c r="H477" s="423"/>
      <c r="I477" s="423"/>
      <c r="J477" s="283"/>
      <c r="K477" s="226"/>
      <c r="L477" s="283"/>
    </row>
    <row r="478" spans="1:12" ht="17.399999999999999" x14ac:dyDescent="0.35">
      <c r="A478" s="228">
        <v>8</v>
      </c>
      <c r="B478" s="20" t="s">
        <v>1734</v>
      </c>
      <c r="C478" s="264" t="s">
        <v>1735</v>
      </c>
      <c r="D478" s="112" t="s">
        <v>1736</v>
      </c>
      <c r="E478" s="227">
        <v>500000</v>
      </c>
      <c r="F478" s="227"/>
      <c r="G478" s="264"/>
      <c r="H478" s="112"/>
      <c r="I478" s="112"/>
      <c r="J478" s="424" t="s">
        <v>3290</v>
      </c>
      <c r="K478" s="112" t="s">
        <v>2622</v>
      </c>
      <c r="L478" s="334" t="s">
        <v>71</v>
      </c>
    </row>
    <row r="479" spans="1:12" ht="17.399999999999999" x14ac:dyDescent="0.35">
      <c r="A479" s="228"/>
      <c r="B479" s="112" t="s">
        <v>1737</v>
      </c>
      <c r="C479" s="264" t="s">
        <v>1738</v>
      </c>
      <c r="D479" s="112" t="s">
        <v>271</v>
      </c>
      <c r="E479" s="225" t="s">
        <v>118</v>
      </c>
      <c r="F479" s="225"/>
      <c r="G479" s="264"/>
      <c r="H479" s="112"/>
      <c r="I479" s="112"/>
      <c r="J479" s="372" t="s">
        <v>3309</v>
      </c>
      <c r="K479" s="112" t="s">
        <v>2623</v>
      </c>
      <c r="L479" s="112"/>
    </row>
    <row r="480" spans="1:12" ht="17.399999999999999" x14ac:dyDescent="0.35">
      <c r="A480" s="229"/>
      <c r="B480" s="226" t="s">
        <v>1024</v>
      </c>
      <c r="C480" s="310" t="s">
        <v>1739</v>
      </c>
      <c r="D480" s="226"/>
      <c r="E480" s="310"/>
      <c r="F480" s="226"/>
      <c r="G480" s="310"/>
      <c r="H480" s="226"/>
      <c r="I480" s="226"/>
      <c r="J480" s="960" t="s">
        <v>3310</v>
      </c>
      <c r="K480" s="226"/>
      <c r="L480" s="226"/>
    </row>
    <row r="481" spans="1:12" ht="17.399999999999999" x14ac:dyDescent="0.35">
      <c r="A481" s="228">
        <v>9</v>
      </c>
      <c r="B481" s="20" t="s">
        <v>1740</v>
      </c>
      <c r="C481" s="80" t="s">
        <v>1741</v>
      </c>
      <c r="D481" s="80" t="s">
        <v>1742</v>
      </c>
      <c r="E481" s="143">
        <v>60000</v>
      </c>
      <c r="F481" s="80"/>
      <c r="G481" s="80"/>
      <c r="H481" s="80"/>
      <c r="I481" s="80"/>
      <c r="J481" s="424" t="s">
        <v>3290</v>
      </c>
      <c r="K481" s="80" t="s">
        <v>1743</v>
      </c>
      <c r="L481" s="225" t="s">
        <v>71</v>
      </c>
    </row>
    <row r="482" spans="1:12" ht="17.399999999999999" x14ac:dyDescent="0.35">
      <c r="A482" s="228"/>
      <c r="B482" s="112" t="s">
        <v>1744</v>
      </c>
      <c r="C482" s="80" t="s">
        <v>1745</v>
      </c>
      <c r="D482" s="80" t="s">
        <v>1746</v>
      </c>
      <c r="E482" s="142" t="s">
        <v>118</v>
      </c>
      <c r="F482" s="80"/>
      <c r="G482" s="80"/>
      <c r="H482" s="80"/>
      <c r="I482" s="80"/>
      <c r="J482" s="372" t="s">
        <v>1301</v>
      </c>
      <c r="K482" s="80" t="s">
        <v>1747</v>
      </c>
      <c r="L482" s="225"/>
    </row>
    <row r="483" spans="1:12" ht="17.399999999999999" x14ac:dyDescent="0.35">
      <c r="A483" s="228"/>
      <c r="B483" s="112" t="s">
        <v>4095</v>
      </c>
      <c r="C483" s="80"/>
      <c r="D483" s="80" t="s">
        <v>1748</v>
      </c>
      <c r="E483" s="81"/>
      <c r="F483" s="80"/>
      <c r="G483" s="80"/>
      <c r="H483" s="80"/>
      <c r="I483" s="80"/>
      <c r="J483" s="792" t="s">
        <v>3311</v>
      </c>
      <c r="K483" s="80"/>
      <c r="L483" s="225"/>
    </row>
    <row r="484" spans="1:12" ht="18" x14ac:dyDescent="0.35">
      <c r="A484" s="14">
        <v>10</v>
      </c>
      <c r="B484" s="254" t="s">
        <v>3513</v>
      </c>
      <c r="C484" s="254" t="s">
        <v>3515</v>
      </c>
      <c r="D484" s="254" t="s">
        <v>3517</v>
      </c>
      <c r="E484" s="254"/>
      <c r="F484" s="664">
        <v>150000</v>
      </c>
      <c r="G484" s="664">
        <v>150000</v>
      </c>
      <c r="H484" s="664">
        <v>150000</v>
      </c>
      <c r="I484" s="254"/>
      <c r="J484" s="254" t="s">
        <v>3282</v>
      </c>
      <c r="K484" s="600" t="s">
        <v>3519</v>
      </c>
      <c r="L484" s="334" t="s">
        <v>1549</v>
      </c>
    </row>
    <row r="485" spans="1:12" ht="18" x14ac:dyDescent="0.35">
      <c r="A485" s="27"/>
      <c r="B485" s="112" t="s">
        <v>3514</v>
      </c>
      <c r="C485" s="112" t="s">
        <v>3516</v>
      </c>
      <c r="D485" s="112" t="s">
        <v>1017</v>
      </c>
      <c r="E485" s="112"/>
      <c r="F485" s="225" t="s">
        <v>110</v>
      </c>
      <c r="G485" s="225" t="s">
        <v>110</v>
      </c>
      <c r="H485" s="225" t="s">
        <v>110</v>
      </c>
      <c r="I485" s="112"/>
      <c r="J485" s="20" t="s">
        <v>3518</v>
      </c>
      <c r="K485" s="20" t="s">
        <v>3520</v>
      </c>
      <c r="L485" s="112"/>
    </row>
    <row r="486" spans="1:12" ht="18" x14ac:dyDescent="0.35">
      <c r="A486" s="50"/>
      <c r="B486" s="226" t="s">
        <v>182</v>
      </c>
      <c r="C486" s="226"/>
      <c r="D486" s="226"/>
      <c r="E486" s="226"/>
      <c r="F486" s="226"/>
      <c r="G486" s="226"/>
      <c r="H486" s="226"/>
      <c r="I486" s="226"/>
      <c r="J486" s="226" t="s">
        <v>2225</v>
      </c>
      <c r="K486" s="226" t="s">
        <v>3521</v>
      </c>
      <c r="L486" s="226"/>
    </row>
    <row r="487" spans="1:12" ht="21" x14ac:dyDescent="0.4">
      <c r="A487" s="1334" t="s">
        <v>33</v>
      </c>
      <c r="B487" s="1334"/>
      <c r="C487" s="1334"/>
      <c r="D487" s="1334"/>
      <c r="E487" s="1334"/>
      <c r="F487" s="1334"/>
      <c r="G487" s="1334"/>
      <c r="H487" s="1334"/>
      <c r="I487" s="1334"/>
      <c r="J487" s="1334"/>
      <c r="K487" s="1334"/>
      <c r="L487" s="1334"/>
    </row>
    <row r="488" spans="1:12" ht="21" x14ac:dyDescent="0.4">
      <c r="A488" s="1333" t="s">
        <v>34</v>
      </c>
      <c r="B488" s="1333"/>
      <c r="C488" s="1333"/>
      <c r="D488" s="1333"/>
      <c r="E488" s="1333"/>
      <c r="F488" s="1333"/>
      <c r="G488" s="1333"/>
      <c r="H488" s="1333"/>
      <c r="I488" s="1333"/>
      <c r="J488" s="1333"/>
      <c r="K488" s="1333"/>
      <c r="L488" s="1333"/>
    </row>
    <row r="489" spans="1:12" ht="21" x14ac:dyDescent="0.4">
      <c r="A489" s="1333" t="s">
        <v>2</v>
      </c>
      <c r="B489" s="1333"/>
      <c r="C489" s="1333"/>
      <c r="D489" s="1333"/>
      <c r="E489" s="1333"/>
      <c r="F489" s="1333"/>
      <c r="G489" s="1333"/>
      <c r="H489" s="1333"/>
      <c r="I489" s="1333"/>
      <c r="J489" s="1333"/>
      <c r="K489" s="1333"/>
      <c r="L489" s="1333"/>
    </row>
    <row r="490" spans="1:12" ht="21" x14ac:dyDescent="0.4">
      <c r="A490" s="1333" t="s">
        <v>3</v>
      </c>
      <c r="B490" s="1333"/>
      <c r="C490" s="1333"/>
      <c r="D490" s="1333"/>
      <c r="E490" s="1333"/>
      <c r="F490" s="1333"/>
      <c r="G490" s="1333"/>
      <c r="H490" s="1333"/>
      <c r="I490" s="1333"/>
      <c r="J490" s="1333"/>
      <c r="K490" s="1333"/>
      <c r="L490" s="1333"/>
    </row>
    <row r="491" spans="1:12" ht="21" x14ac:dyDescent="0.35">
      <c r="A491" s="238" t="s">
        <v>1069</v>
      </c>
      <c r="B491" t="s">
        <v>1070</v>
      </c>
      <c r="H491" s="959"/>
      <c r="I491" s="959"/>
      <c r="J491" s="959"/>
      <c r="K491" s="959"/>
      <c r="L491" s="959"/>
    </row>
    <row r="492" spans="1:12" ht="21" x14ac:dyDescent="0.4">
      <c r="A492" s="521" t="s">
        <v>1071</v>
      </c>
      <c r="B492" s="239" t="s">
        <v>3091</v>
      </c>
      <c r="C492" s="239"/>
      <c r="D492" s="239"/>
      <c r="E492" s="239"/>
      <c r="F492" s="239"/>
      <c r="G492" s="239"/>
      <c r="H492" s="239"/>
      <c r="I492" s="239"/>
      <c r="J492" s="239"/>
      <c r="K492" s="239"/>
      <c r="L492" s="239"/>
    </row>
    <row r="493" spans="1:12" ht="21" x14ac:dyDescent="0.35">
      <c r="A493" s="959"/>
      <c r="B493" s="521" t="s">
        <v>1072</v>
      </c>
      <c r="C493" s="959"/>
      <c r="D493" s="959"/>
      <c r="E493" s="959"/>
      <c r="F493" s="959"/>
      <c r="G493" s="959"/>
      <c r="H493" s="959"/>
      <c r="I493" s="959"/>
      <c r="J493" s="959"/>
      <c r="K493" s="959"/>
      <c r="L493" s="959"/>
    </row>
    <row r="494" spans="1:12" ht="21" x14ac:dyDescent="0.4">
      <c r="A494" s="19"/>
      <c r="B494" s="879" t="s">
        <v>2059</v>
      </c>
      <c r="C494" s="19"/>
      <c r="D494" s="19"/>
      <c r="E494" s="885"/>
      <c r="F494" s="540"/>
      <c r="G494" s="540"/>
      <c r="H494" s="540"/>
      <c r="I494" s="540"/>
      <c r="J494" s="540"/>
      <c r="K494" s="540"/>
      <c r="L494" s="541"/>
    </row>
    <row r="495" spans="1:12" ht="18" x14ac:dyDescent="0.35">
      <c r="A495" s="349" t="s">
        <v>38</v>
      </c>
      <c r="B495" s="350" t="s">
        <v>7</v>
      </c>
      <c r="C495" s="350" t="s">
        <v>39</v>
      </c>
      <c r="D495" s="350" t="s">
        <v>57</v>
      </c>
      <c r="E495" s="1331" t="s">
        <v>1244</v>
      </c>
      <c r="F495" s="1332"/>
      <c r="G495" s="1332"/>
      <c r="H495" s="1332"/>
      <c r="I495" s="351"/>
      <c r="J495" s="352" t="s">
        <v>1245</v>
      </c>
      <c r="K495" s="353" t="s">
        <v>1246</v>
      </c>
      <c r="L495" s="350" t="s">
        <v>45</v>
      </c>
    </row>
    <row r="496" spans="1:12" ht="18" x14ac:dyDescent="0.35">
      <c r="A496" s="354"/>
      <c r="B496" s="359"/>
      <c r="C496" s="356"/>
      <c r="D496" s="889" t="s">
        <v>1247</v>
      </c>
      <c r="E496" s="356">
        <v>2561</v>
      </c>
      <c r="F496" s="356">
        <v>2562</v>
      </c>
      <c r="G496" s="358">
        <v>2563</v>
      </c>
      <c r="H496" s="460">
        <v>2564</v>
      </c>
      <c r="I496" s="460">
        <v>2565</v>
      </c>
      <c r="J496" s="888" t="s">
        <v>1248</v>
      </c>
      <c r="K496" s="356" t="s">
        <v>44</v>
      </c>
      <c r="L496" s="359" t="s">
        <v>46</v>
      </c>
    </row>
    <row r="497" spans="1:12" ht="18" x14ac:dyDescent="0.35">
      <c r="A497" s="361"/>
      <c r="B497" s="360"/>
      <c r="C497" s="361"/>
      <c r="D497" s="887"/>
      <c r="E497" s="362" t="s">
        <v>14</v>
      </c>
      <c r="F497" s="362" t="s">
        <v>14</v>
      </c>
      <c r="G497" s="362" t="s">
        <v>14</v>
      </c>
      <c r="H497" s="362" t="s">
        <v>14</v>
      </c>
      <c r="I497" s="365" t="s">
        <v>14</v>
      </c>
      <c r="J497" s="891"/>
      <c r="K497" s="362"/>
      <c r="L497" s="890"/>
    </row>
    <row r="498" spans="1:12" ht="17.399999999999999" x14ac:dyDescent="0.35">
      <c r="A498" s="334">
        <v>11</v>
      </c>
      <c r="B498" s="254" t="s">
        <v>2542</v>
      </c>
      <c r="C498" s="254" t="s">
        <v>2543</v>
      </c>
      <c r="D498" s="335" t="s">
        <v>2285</v>
      </c>
      <c r="E498" s="330">
        <v>100000</v>
      </c>
      <c r="F498" s="330">
        <v>200000</v>
      </c>
      <c r="G498" s="330">
        <v>100000</v>
      </c>
      <c r="H498" s="330">
        <v>100000</v>
      </c>
      <c r="I498" s="330">
        <v>100000</v>
      </c>
      <c r="J498" s="227" t="s">
        <v>3290</v>
      </c>
      <c r="K498" s="254" t="s">
        <v>2285</v>
      </c>
      <c r="L498" s="334" t="s">
        <v>71</v>
      </c>
    </row>
    <row r="499" spans="1:12" ht="17.399999999999999" x14ac:dyDescent="0.35">
      <c r="A499" s="225"/>
      <c r="B499" s="20" t="s">
        <v>2544</v>
      </c>
      <c r="C499" s="112" t="s">
        <v>2545</v>
      </c>
      <c r="D499" s="264" t="s">
        <v>538</v>
      </c>
      <c r="E499" s="228" t="s">
        <v>2546</v>
      </c>
      <c r="F499" s="228" t="s">
        <v>2546</v>
      </c>
      <c r="G499" s="228" t="s">
        <v>2546</v>
      </c>
      <c r="H499" s="228" t="s">
        <v>2546</v>
      </c>
      <c r="I499" s="228" t="s">
        <v>2546</v>
      </c>
      <c r="J499" s="225" t="s">
        <v>3282</v>
      </c>
      <c r="K499" s="112" t="s">
        <v>3848</v>
      </c>
      <c r="L499" s="225" t="s">
        <v>101</v>
      </c>
    </row>
    <row r="500" spans="1:12" ht="17.399999999999999" x14ac:dyDescent="0.35">
      <c r="A500" s="225"/>
      <c r="B500" s="112" t="s">
        <v>2547</v>
      </c>
      <c r="C500" s="112" t="s">
        <v>2548</v>
      </c>
      <c r="D500" s="264"/>
      <c r="E500" s="228"/>
      <c r="F500" s="225"/>
      <c r="G500" s="225"/>
      <c r="H500" s="608"/>
      <c r="I500" s="225"/>
      <c r="J500" s="256" t="s">
        <v>3312</v>
      </c>
      <c r="K500" s="112" t="s">
        <v>3849</v>
      </c>
      <c r="L500" s="225"/>
    </row>
    <row r="501" spans="1:12" ht="17.399999999999999" x14ac:dyDescent="0.35">
      <c r="A501" s="225"/>
      <c r="B501" s="112" t="s">
        <v>2549</v>
      </c>
      <c r="C501" s="112" t="s">
        <v>2550</v>
      </c>
      <c r="D501" s="264"/>
      <c r="E501" s="228"/>
      <c r="F501" s="225"/>
      <c r="G501" s="225"/>
      <c r="H501" s="608"/>
      <c r="I501" s="225"/>
      <c r="J501" s="256" t="s">
        <v>3255</v>
      </c>
      <c r="K501" s="20" t="s">
        <v>3850</v>
      </c>
      <c r="L501" s="225"/>
    </row>
    <row r="502" spans="1:12" ht="17.399999999999999" x14ac:dyDescent="0.35">
      <c r="A502" s="225"/>
      <c r="B502" s="20" t="s">
        <v>2551</v>
      </c>
      <c r="C502" s="112" t="s">
        <v>2552</v>
      </c>
      <c r="D502" s="264"/>
      <c r="E502" s="228"/>
      <c r="F502" s="225"/>
      <c r="G502" s="225"/>
      <c r="H502" s="608"/>
      <c r="I502" s="225"/>
      <c r="J502" s="225"/>
      <c r="K502" s="112" t="s">
        <v>3851</v>
      </c>
      <c r="L502" s="225"/>
    </row>
    <row r="503" spans="1:12" ht="17.399999999999999" x14ac:dyDescent="0.35">
      <c r="A503" s="225"/>
      <c r="B503" s="20" t="s">
        <v>2553</v>
      </c>
      <c r="C503" s="112"/>
      <c r="D503" s="264"/>
      <c r="E503" s="228"/>
      <c r="F503" s="225"/>
      <c r="G503" s="225"/>
      <c r="H503" s="608"/>
      <c r="I503" s="225"/>
      <c r="J503" s="225"/>
      <c r="K503" s="112" t="s">
        <v>3852</v>
      </c>
      <c r="L503" s="225"/>
    </row>
    <row r="504" spans="1:12" ht="17.399999999999999" x14ac:dyDescent="0.35">
      <c r="A504" s="225"/>
      <c r="B504" s="20" t="s">
        <v>1427</v>
      </c>
      <c r="C504" s="112"/>
      <c r="D504" s="264"/>
      <c r="E504" s="228"/>
      <c r="F504" s="225"/>
      <c r="G504" s="225"/>
      <c r="H504" s="608"/>
      <c r="I504" s="225"/>
      <c r="J504" s="225"/>
      <c r="K504" s="112"/>
      <c r="L504" s="225"/>
    </row>
    <row r="505" spans="1:12" ht="17.399999999999999" x14ac:dyDescent="0.35">
      <c r="A505" s="283"/>
      <c r="B505" s="226" t="s">
        <v>1251</v>
      </c>
      <c r="C505" s="226"/>
      <c r="D505" s="310"/>
      <c r="E505" s="229"/>
      <c r="F505" s="283"/>
      <c r="G505" s="283"/>
      <c r="H505" s="319"/>
      <c r="I505" s="283"/>
      <c r="J505" s="283"/>
      <c r="K505" s="226"/>
      <c r="L505" s="283"/>
    </row>
    <row r="506" spans="1:12" ht="17.399999999999999" x14ac:dyDescent="0.35">
      <c r="A506" s="225">
        <v>12</v>
      </c>
      <c r="B506" s="112" t="s">
        <v>2554</v>
      </c>
      <c r="C506" s="112" t="s">
        <v>2543</v>
      </c>
      <c r="D506" s="264" t="s">
        <v>2555</v>
      </c>
      <c r="E506" s="258">
        <v>50000</v>
      </c>
      <c r="F506" s="258">
        <v>50000</v>
      </c>
      <c r="G506" s="258">
        <v>50000</v>
      </c>
      <c r="H506" s="664">
        <v>50000</v>
      </c>
      <c r="I506" s="664">
        <v>50000</v>
      </c>
      <c r="J506" s="227" t="s">
        <v>3290</v>
      </c>
      <c r="K506" s="20" t="s">
        <v>2556</v>
      </c>
      <c r="L506" s="334" t="s">
        <v>71</v>
      </c>
    </row>
    <row r="507" spans="1:12" ht="17.399999999999999" x14ac:dyDescent="0.35">
      <c r="A507" s="225"/>
      <c r="B507" s="112" t="s">
        <v>2557</v>
      </c>
      <c r="C507" s="112" t="s">
        <v>2545</v>
      </c>
      <c r="D507" s="264" t="s">
        <v>538</v>
      </c>
      <c r="E507" s="228" t="s">
        <v>2546</v>
      </c>
      <c r="F507" s="228" t="s">
        <v>2546</v>
      </c>
      <c r="G507" s="228" t="s">
        <v>2546</v>
      </c>
      <c r="H507" s="228" t="s">
        <v>2546</v>
      </c>
      <c r="I507" s="228" t="s">
        <v>2546</v>
      </c>
      <c r="J507" s="225" t="s">
        <v>3282</v>
      </c>
      <c r="K507" s="112" t="s">
        <v>3853</v>
      </c>
      <c r="L507" s="225"/>
    </row>
    <row r="508" spans="1:12" ht="17.399999999999999" x14ac:dyDescent="0.35">
      <c r="A508" s="225"/>
      <c r="B508" s="112" t="s">
        <v>2558</v>
      </c>
      <c r="C508" s="112" t="s">
        <v>2624</v>
      </c>
      <c r="D508" s="264"/>
      <c r="E508" s="228"/>
      <c r="F508" s="228"/>
      <c r="G508" s="228"/>
      <c r="H508" s="225"/>
      <c r="I508" s="225"/>
      <c r="J508" s="256" t="s">
        <v>3312</v>
      </c>
      <c r="K508" s="20" t="s">
        <v>3854</v>
      </c>
      <c r="L508" s="225"/>
    </row>
    <row r="509" spans="1:12" ht="17.399999999999999" x14ac:dyDescent="0.35">
      <c r="A509" s="225"/>
      <c r="B509" s="112"/>
      <c r="C509" s="112" t="s">
        <v>2626</v>
      </c>
      <c r="D509" s="264"/>
      <c r="E509" s="228"/>
      <c r="F509" s="228"/>
      <c r="G509" s="228"/>
      <c r="H509" s="225"/>
      <c r="I509" s="225"/>
      <c r="J509" s="256" t="s">
        <v>3255</v>
      </c>
      <c r="K509" s="20" t="s">
        <v>3855</v>
      </c>
      <c r="L509" s="225"/>
    </row>
    <row r="510" spans="1:12" ht="17.399999999999999" x14ac:dyDescent="0.35">
      <c r="A510" s="283"/>
      <c r="B510" s="226"/>
      <c r="C510" s="226" t="s">
        <v>2625</v>
      </c>
      <c r="D510" s="310"/>
      <c r="E510" s="229"/>
      <c r="F510" s="229"/>
      <c r="G510" s="229"/>
      <c r="H510" s="283"/>
      <c r="I510" s="283"/>
      <c r="J510" s="283"/>
      <c r="K510" s="226" t="s">
        <v>3856</v>
      </c>
      <c r="L510" s="283"/>
    </row>
    <row r="511" spans="1:12" ht="17.399999999999999" x14ac:dyDescent="0.35">
      <c r="A511" s="225">
        <v>13</v>
      </c>
      <c r="B511" s="112" t="s">
        <v>2554</v>
      </c>
      <c r="C511" s="112" t="s">
        <v>2627</v>
      </c>
      <c r="D511" s="112" t="s">
        <v>2559</v>
      </c>
      <c r="E511" s="258">
        <v>30000</v>
      </c>
      <c r="F511" s="258">
        <v>30000</v>
      </c>
      <c r="G511" s="258">
        <v>30000</v>
      </c>
      <c r="H511" s="258">
        <v>30000</v>
      </c>
      <c r="I511" s="258">
        <v>30000</v>
      </c>
      <c r="J511" s="227" t="s">
        <v>3290</v>
      </c>
      <c r="K511" s="112" t="s">
        <v>2560</v>
      </c>
      <c r="L511" s="225" t="s">
        <v>101</v>
      </c>
    </row>
    <row r="512" spans="1:12" ht="17.399999999999999" x14ac:dyDescent="0.35">
      <c r="A512" s="225"/>
      <c r="B512" s="112" t="s">
        <v>2557</v>
      </c>
      <c r="C512" s="112" t="s">
        <v>2628</v>
      </c>
      <c r="D512" s="112" t="s">
        <v>2630</v>
      </c>
      <c r="E512" s="228" t="s">
        <v>2546</v>
      </c>
      <c r="F512" s="228" t="s">
        <v>2546</v>
      </c>
      <c r="G512" s="228" t="s">
        <v>2546</v>
      </c>
      <c r="H512" s="228" t="s">
        <v>2546</v>
      </c>
      <c r="I512" s="228" t="s">
        <v>2546</v>
      </c>
      <c r="J512" s="225" t="s">
        <v>3282</v>
      </c>
      <c r="K512" s="20" t="s">
        <v>2561</v>
      </c>
      <c r="L512" s="225"/>
    </row>
    <row r="513" spans="1:19" ht="17.399999999999999" x14ac:dyDescent="0.35">
      <c r="A513" s="225"/>
      <c r="B513" s="112" t="s">
        <v>2558</v>
      </c>
      <c r="C513" s="112" t="s">
        <v>2629</v>
      </c>
      <c r="D513" s="112" t="s">
        <v>1108</v>
      </c>
      <c r="E513" s="228"/>
      <c r="F513" s="228"/>
      <c r="G513" s="228"/>
      <c r="H513" s="228"/>
      <c r="I513" s="228"/>
      <c r="J513" s="256" t="s">
        <v>3312</v>
      </c>
      <c r="K513" s="112" t="s">
        <v>2562</v>
      </c>
      <c r="L513" s="225"/>
    </row>
    <row r="514" spans="1:19" ht="17.399999999999999" x14ac:dyDescent="0.35">
      <c r="A514" s="283"/>
      <c r="B514" s="226"/>
      <c r="C514" s="226" t="s">
        <v>1991</v>
      </c>
      <c r="D514" s="226"/>
      <c r="E514" s="229"/>
      <c r="F514" s="229"/>
      <c r="G514" s="229"/>
      <c r="H514" s="229"/>
      <c r="I514" s="229"/>
      <c r="J514" s="317" t="s">
        <v>3255</v>
      </c>
      <c r="K514" s="226"/>
      <c r="L514" s="225"/>
    </row>
    <row r="515" spans="1:19" ht="17.399999999999999" x14ac:dyDescent="0.35">
      <c r="A515" s="225">
        <v>14</v>
      </c>
      <c r="B515" s="112" t="s">
        <v>2563</v>
      </c>
      <c r="C515" s="112" t="s">
        <v>2564</v>
      </c>
      <c r="D515" s="264" t="s">
        <v>1288</v>
      </c>
      <c r="E515" s="666">
        <v>100000</v>
      </c>
      <c r="F515" s="258">
        <v>100000</v>
      </c>
      <c r="G515" s="258">
        <v>100000</v>
      </c>
      <c r="H515" s="258">
        <v>100000</v>
      </c>
      <c r="I515" s="258">
        <v>100000</v>
      </c>
      <c r="J515" s="225" t="s">
        <v>3290</v>
      </c>
      <c r="K515" s="20" t="s">
        <v>3313</v>
      </c>
      <c r="L515" s="334" t="s">
        <v>71</v>
      </c>
    </row>
    <row r="516" spans="1:19" ht="17.399999999999999" x14ac:dyDescent="0.35">
      <c r="A516" s="225"/>
      <c r="B516" s="112" t="s">
        <v>2565</v>
      </c>
      <c r="C516" s="112" t="s">
        <v>2566</v>
      </c>
      <c r="D516" s="264" t="s">
        <v>1251</v>
      </c>
      <c r="E516" s="228" t="s">
        <v>2546</v>
      </c>
      <c r="F516" s="228" t="s">
        <v>2546</v>
      </c>
      <c r="G516" s="228" t="s">
        <v>2546</v>
      </c>
      <c r="H516" s="228" t="s">
        <v>2546</v>
      </c>
      <c r="I516" s="228" t="s">
        <v>2546</v>
      </c>
      <c r="J516" s="225" t="s">
        <v>3315</v>
      </c>
      <c r="K516" s="23" t="s">
        <v>3314</v>
      </c>
      <c r="L516" s="225" t="s">
        <v>101</v>
      </c>
    </row>
    <row r="517" spans="1:19" ht="17.399999999999999" x14ac:dyDescent="0.35">
      <c r="A517" s="283"/>
      <c r="B517" s="226" t="s">
        <v>2567</v>
      </c>
      <c r="C517" s="226" t="s">
        <v>1280</v>
      </c>
      <c r="D517" s="310"/>
      <c r="E517" s="229"/>
      <c r="F517" s="283"/>
      <c r="G517" s="283"/>
      <c r="H517" s="319"/>
      <c r="I517" s="283"/>
      <c r="J517" s="283" t="s">
        <v>3316</v>
      </c>
      <c r="K517" s="226" t="s">
        <v>2631</v>
      </c>
      <c r="L517" s="283"/>
    </row>
    <row r="518" spans="1:19" ht="21" x14ac:dyDescent="0.4">
      <c r="A518" s="913"/>
      <c r="B518" s="906"/>
      <c r="C518" s="914"/>
      <c r="D518" s="914"/>
      <c r="E518" s="917"/>
      <c r="F518" s="961"/>
      <c r="G518" s="961"/>
      <c r="H518" s="961"/>
      <c r="I518" s="961"/>
      <c r="J518" s="914"/>
      <c r="K518" s="914"/>
      <c r="L518" s="878" t="s">
        <v>33</v>
      </c>
      <c r="M518" s="660"/>
      <c r="N518" s="660"/>
      <c r="O518" s="660"/>
      <c r="P518" s="660"/>
      <c r="Q518" s="660"/>
      <c r="R518" s="660"/>
      <c r="S518" s="660"/>
    </row>
    <row r="519" spans="1:19" ht="21" x14ac:dyDescent="0.4">
      <c r="A519" s="1333" t="s">
        <v>34</v>
      </c>
      <c r="B519" s="1333"/>
      <c r="C519" s="1333"/>
      <c r="D519" s="1333"/>
      <c r="E519" s="1333"/>
      <c r="F519" s="1333"/>
      <c r="G519" s="1333"/>
      <c r="H519" s="1333"/>
      <c r="I519" s="1333"/>
      <c r="J519" s="1333"/>
      <c r="K519" s="1333"/>
      <c r="L519" s="1333"/>
    </row>
    <row r="520" spans="1:19" ht="21" x14ac:dyDescent="0.4">
      <c r="A520" s="1333" t="s">
        <v>2</v>
      </c>
      <c r="B520" s="1333"/>
      <c r="C520" s="1333"/>
      <c r="D520" s="1333"/>
      <c r="E520" s="1333"/>
      <c r="F520" s="1333"/>
      <c r="G520" s="1333"/>
      <c r="H520" s="1333"/>
      <c r="I520" s="1333"/>
      <c r="J520" s="1333"/>
      <c r="K520" s="1333"/>
      <c r="L520" s="1333"/>
    </row>
    <row r="521" spans="1:19" ht="21" x14ac:dyDescent="0.4">
      <c r="A521" s="1333" t="s">
        <v>3</v>
      </c>
      <c r="B521" s="1333"/>
      <c r="C521" s="1333"/>
      <c r="D521" s="1333"/>
      <c r="E521" s="1333"/>
      <c r="F521" s="1333"/>
      <c r="G521" s="1333"/>
      <c r="H521" s="1333"/>
      <c r="I521" s="1333"/>
      <c r="J521" s="1333"/>
      <c r="K521" s="1333"/>
      <c r="L521" s="1333"/>
    </row>
    <row r="522" spans="1:19" ht="21" x14ac:dyDescent="0.25">
      <c r="A522" s="238" t="s">
        <v>1069</v>
      </c>
      <c r="B522" t="s">
        <v>1070</v>
      </c>
    </row>
    <row r="523" spans="1:19" ht="21" x14ac:dyDescent="0.4">
      <c r="A523" s="238" t="s">
        <v>1071</v>
      </c>
      <c r="B523" s="239" t="s">
        <v>3091</v>
      </c>
      <c r="C523" s="239"/>
      <c r="D523" s="239"/>
      <c r="E523" s="239"/>
      <c r="F523" s="239"/>
      <c r="G523" s="239"/>
      <c r="H523" s="239"/>
      <c r="I523" s="239"/>
      <c r="J523" s="239"/>
      <c r="K523" s="239"/>
      <c r="L523" s="239"/>
    </row>
    <row r="524" spans="1:19" ht="21" x14ac:dyDescent="0.25">
      <c r="B524" s="521" t="s">
        <v>1072</v>
      </c>
      <c r="C524" s="381"/>
    </row>
    <row r="525" spans="1:19" ht="21" x14ac:dyDescent="0.4">
      <c r="A525" s="19"/>
      <c r="B525" s="606" t="s">
        <v>2059</v>
      </c>
      <c r="C525" s="19"/>
      <c r="D525" s="19"/>
      <c r="E525" s="605"/>
      <c r="F525" s="540"/>
      <c r="G525" s="540"/>
      <c r="H525" s="540"/>
      <c r="I525" s="540"/>
      <c r="J525" s="540"/>
      <c r="K525" s="540"/>
      <c r="L525" s="541"/>
    </row>
    <row r="526" spans="1:19" ht="21" x14ac:dyDescent="0.4">
      <c r="A526" s="522" t="s">
        <v>38</v>
      </c>
      <c r="B526" s="523" t="s">
        <v>7</v>
      </c>
      <c r="C526" s="523" t="s">
        <v>39</v>
      </c>
      <c r="D526" s="523" t="s">
        <v>57</v>
      </c>
      <c r="E526" s="1342" t="s">
        <v>1244</v>
      </c>
      <c r="F526" s="1343"/>
      <c r="G526" s="1343"/>
      <c r="H526" s="1343"/>
      <c r="I526" s="955"/>
      <c r="J526" s="956" t="s">
        <v>1245</v>
      </c>
      <c r="K526" s="524" t="s">
        <v>1246</v>
      </c>
      <c r="L526" s="350" t="s">
        <v>45</v>
      </c>
    </row>
    <row r="527" spans="1:19" ht="21" x14ac:dyDescent="0.4">
      <c r="A527" s="525"/>
      <c r="B527" s="526"/>
      <c r="C527" s="525"/>
      <c r="D527" s="889" t="s">
        <v>1247</v>
      </c>
      <c r="E527" s="527">
        <v>2561</v>
      </c>
      <c r="F527" s="527">
        <v>2562</v>
      </c>
      <c r="G527" s="542">
        <v>2563</v>
      </c>
      <c r="H527" s="542">
        <v>2564</v>
      </c>
      <c r="I527" s="542">
        <v>2565</v>
      </c>
      <c r="J527" s="529" t="s">
        <v>1248</v>
      </c>
      <c r="K527" s="527" t="s">
        <v>44</v>
      </c>
      <c r="L527" s="359" t="s">
        <v>46</v>
      </c>
    </row>
    <row r="528" spans="1:19" ht="21" x14ac:dyDescent="0.4">
      <c r="A528" s="530"/>
      <c r="B528" s="530"/>
      <c r="C528" s="531"/>
      <c r="D528" s="532"/>
      <c r="E528" s="532" t="s">
        <v>14</v>
      </c>
      <c r="F528" s="532" t="s">
        <v>14</v>
      </c>
      <c r="G528" s="532" t="s">
        <v>14</v>
      </c>
      <c r="H528" s="532" t="s">
        <v>14</v>
      </c>
      <c r="I528" s="532" t="s">
        <v>14</v>
      </c>
      <c r="J528" s="534"/>
      <c r="K528" s="532"/>
      <c r="L528" s="535"/>
    </row>
    <row r="529" spans="1:12" ht="17.399999999999999" x14ac:dyDescent="0.35">
      <c r="A529" s="339">
        <v>15</v>
      </c>
      <c r="B529" s="340" t="s">
        <v>1222</v>
      </c>
      <c r="C529" s="341" t="s">
        <v>1238</v>
      </c>
      <c r="D529" s="340" t="s">
        <v>1241</v>
      </c>
      <c r="E529" s="342">
        <v>20000</v>
      </c>
      <c r="F529" s="342">
        <v>20000</v>
      </c>
      <c r="G529" s="342">
        <v>20000</v>
      </c>
      <c r="H529" s="342">
        <v>20000</v>
      </c>
      <c r="I529" s="342">
        <v>20000</v>
      </c>
      <c r="J529" s="340" t="s">
        <v>3309</v>
      </c>
      <c r="K529" s="340" t="s">
        <v>1224</v>
      </c>
      <c r="L529" s="340" t="s">
        <v>71</v>
      </c>
    </row>
    <row r="530" spans="1:12" ht="17.399999999999999" x14ac:dyDescent="0.35">
      <c r="A530" s="343"/>
      <c r="B530" s="256" t="s">
        <v>1223</v>
      </c>
      <c r="C530" s="256" t="s">
        <v>1239</v>
      </c>
      <c r="D530" s="256" t="s">
        <v>1242</v>
      </c>
      <c r="E530" s="228" t="s">
        <v>118</v>
      </c>
      <c r="F530" s="228" t="s">
        <v>118</v>
      </c>
      <c r="G530" s="228" t="s">
        <v>118</v>
      </c>
      <c r="H530" s="228" t="s">
        <v>118</v>
      </c>
      <c r="I530" s="228" t="s">
        <v>118</v>
      </c>
      <c r="J530" s="256" t="s">
        <v>3317</v>
      </c>
      <c r="K530" s="256" t="s">
        <v>1225</v>
      </c>
      <c r="L530" s="256"/>
    </row>
    <row r="531" spans="1:12" ht="17.399999999999999" x14ac:dyDescent="0.35">
      <c r="A531" s="343"/>
      <c r="B531" s="343"/>
      <c r="C531" s="256" t="s">
        <v>1240</v>
      </c>
      <c r="D531" s="256" t="s">
        <v>538</v>
      </c>
      <c r="E531" s="343"/>
      <c r="F531" s="343"/>
      <c r="G531" s="343"/>
      <c r="H531" s="343"/>
      <c r="I531" s="601"/>
      <c r="J531" s="256" t="s">
        <v>3318</v>
      </c>
      <c r="K531" s="256" t="s">
        <v>1226</v>
      </c>
      <c r="L531" s="256"/>
    </row>
    <row r="532" spans="1:12" ht="17.399999999999999" x14ac:dyDescent="0.35">
      <c r="A532" s="447"/>
      <c r="B532" s="447"/>
      <c r="C532" s="447"/>
      <c r="D532" s="447"/>
      <c r="E532" s="447"/>
      <c r="F532" s="447"/>
      <c r="G532" s="447"/>
      <c r="H532" s="447"/>
      <c r="I532" s="448"/>
      <c r="J532" s="317" t="s">
        <v>3281</v>
      </c>
      <c r="K532" s="317" t="s">
        <v>1227</v>
      </c>
      <c r="L532" s="317"/>
    </row>
    <row r="533" spans="1:12" ht="17.399999999999999" x14ac:dyDescent="0.35">
      <c r="A533" s="225">
        <v>16</v>
      </c>
      <c r="B533" s="112" t="s">
        <v>1891</v>
      </c>
      <c r="C533" s="112" t="s">
        <v>1712</v>
      </c>
      <c r="D533" s="264" t="s">
        <v>1713</v>
      </c>
      <c r="E533" s="224">
        <v>200000</v>
      </c>
      <c r="F533" s="224">
        <v>200000</v>
      </c>
      <c r="G533" s="224">
        <v>200000</v>
      </c>
      <c r="H533" s="224">
        <v>200000</v>
      </c>
      <c r="I533" s="227">
        <v>200000</v>
      </c>
      <c r="J533" s="340" t="s">
        <v>1658</v>
      </c>
      <c r="K533" s="112" t="s">
        <v>2619</v>
      </c>
      <c r="L533" s="225" t="s">
        <v>1704</v>
      </c>
    </row>
    <row r="534" spans="1:12" ht="17.399999999999999" x14ac:dyDescent="0.35">
      <c r="A534" s="225"/>
      <c r="B534" s="112" t="s">
        <v>1892</v>
      </c>
      <c r="C534" s="112" t="s">
        <v>1715</v>
      </c>
      <c r="D534" s="264" t="s">
        <v>1716</v>
      </c>
      <c r="E534" s="228" t="s">
        <v>118</v>
      </c>
      <c r="F534" s="228" t="s">
        <v>118</v>
      </c>
      <c r="G534" s="228" t="s">
        <v>118</v>
      </c>
      <c r="H534" s="228" t="s">
        <v>118</v>
      </c>
      <c r="I534" s="225" t="s">
        <v>118</v>
      </c>
      <c r="J534" s="225" t="s">
        <v>3315</v>
      </c>
      <c r="K534" s="112" t="s">
        <v>2780</v>
      </c>
      <c r="L534" s="225"/>
    </row>
    <row r="535" spans="1:12" ht="17.399999999999999" x14ac:dyDescent="0.35">
      <c r="A535" s="225"/>
      <c r="B535" s="226" t="s">
        <v>1280</v>
      </c>
      <c r="C535" s="226" t="s">
        <v>1717</v>
      </c>
      <c r="D535" s="310" t="s">
        <v>1714</v>
      </c>
      <c r="E535" s="229"/>
      <c r="F535" s="229"/>
      <c r="G535" s="229"/>
      <c r="H535" s="229"/>
      <c r="I535" s="283"/>
      <c r="J535" s="283" t="s">
        <v>3316</v>
      </c>
      <c r="K535" s="226" t="s">
        <v>1729</v>
      </c>
      <c r="L535" s="283"/>
    </row>
    <row r="536" spans="1:12" ht="17.399999999999999" x14ac:dyDescent="0.35">
      <c r="A536" s="334">
        <v>17</v>
      </c>
      <c r="B536" s="112" t="s">
        <v>2925</v>
      </c>
      <c r="C536" s="112" t="s">
        <v>2926</v>
      </c>
      <c r="D536" s="264" t="s">
        <v>2927</v>
      </c>
      <c r="E536" s="224">
        <v>30000</v>
      </c>
      <c r="F536" s="224">
        <v>30000</v>
      </c>
      <c r="G536" s="224">
        <v>30000</v>
      </c>
      <c r="H536" s="224">
        <v>30000</v>
      </c>
      <c r="I536" s="224">
        <v>30000</v>
      </c>
      <c r="J536" s="340" t="s">
        <v>3319</v>
      </c>
      <c r="K536" s="112" t="s">
        <v>2929</v>
      </c>
      <c r="L536" s="256" t="s">
        <v>71</v>
      </c>
    </row>
    <row r="537" spans="1:12" ht="17.399999999999999" x14ac:dyDescent="0.35">
      <c r="A537" s="225"/>
      <c r="B537" s="112" t="s">
        <v>1251</v>
      </c>
      <c r="C537" s="112" t="s">
        <v>1017</v>
      </c>
      <c r="D537" s="264" t="s">
        <v>2928</v>
      </c>
      <c r="E537" s="228" t="s">
        <v>118</v>
      </c>
      <c r="F537" s="228" t="s">
        <v>118</v>
      </c>
      <c r="G537" s="228" t="s">
        <v>118</v>
      </c>
      <c r="H537" s="228" t="s">
        <v>118</v>
      </c>
      <c r="I537" s="228" t="s">
        <v>118</v>
      </c>
      <c r="J537" s="225" t="s">
        <v>3320</v>
      </c>
      <c r="K537" s="112" t="s">
        <v>2928</v>
      </c>
      <c r="L537" s="225"/>
    </row>
    <row r="538" spans="1:12" ht="17.399999999999999" x14ac:dyDescent="0.35">
      <c r="A538" s="229"/>
      <c r="B538" s="245"/>
      <c r="C538" s="245"/>
      <c r="D538" s="245"/>
      <c r="E538" s="422"/>
      <c r="F538" s="422"/>
      <c r="G538" s="422"/>
      <c r="H538" s="422"/>
      <c r="I538" s="422"/>
      <c r="J538" s="641"/>
      <c r="K538" s="245"/>
      <c r="L538" s="283"/>
    </row>
    <row r="539" spans="1:12" ht="18" x14ac:dyDescent="0.35">
      <c r="A539" s="457">
        <v>18</v>
      </c>
      <c r="B539" s="256" t="s">
        <v>1901</v>
      </c>
      <c r="C539" s="256" t="s">
        <v>1893</v>
      </c>
      <c r="D539" s="256" t="s">
        <v>1897</v>
      </c>
      <c r="E539" s="458"/>
      <c r="F539" s="458"/>
      <c r="G539" s="459">
        <v>40000</v>
      </c>
      <c r="H539" s="459">
        <v>40000</v>
      </c>
      <c r="I539" s="459">
        <v>40000</v>
      </c>
      <c r="J539" s="256" t="s">
        <v>3321</v>
      </c>
      <c r="K539" s="256" t="s">
        <v>1897</v>
      </c>
      <c r="L539" s="256" t="s">
        <v>71</v>
      </c>
    </row>
    <row r="540" spans="1:12" ht="18" x14ac:dyDescent="0.35">
      <c r="A540" s="457"/>
      <c r="B540" s="456" t="s">
        <v>1902</v>
      </c>
      <c r="C540" s="256" t="s">
        <v>1894</v>
      </c>
      <c r="D540" s="256" t="s">
        <v>1898</v>
      </c>
      <c r="E540" s="458"/>
      <c r="F540" s="458"/>
      <c r="G540" s="225" t="s">
        <v>1900</v>
      </c>
      <c r="H540" s="225" t="s">
        <v>1900</v>
      </c>
      <c r="I540" s="225" t="s">
        <v>1900</v>
      </c>
      <c r="J540" s="256" t="s">
        <v>3322</v>
      </c>
      <c r="K540" s="256" t="s">
        <v>3857</v>
      </c>
      <c r="L540" s="256"/>
    </row>
    <row r="541" spans="1:12" ht="18" x14ac:dyDescent="0.35">
      <c r="A541" s="457"/>
      <c r="B541" s="256" t="s">
        <v>1903</v>
      </c>
      <c r="C541" s="256" t="s">
        <v>1895</v>
      </c>
      <c r="D541" s="256" t="s">
        <v>1899</v>
      </c>
      <c r="E541" s="458"/>
      <c r="F541" s="458"/>
      <c r="G541" s="458"/>
      <c r="H541" s="458"/>
      <c r="I541" s="428"/>
      <c r="J541" s="256" t="s">
        <v>3323</v>
      </c>
      <c r="K541" s="256" t="s">
        <v>3858</v>
      </c>
      <c r="L541" s="256"/>
    </row>
    <row r="542" spans="1:12" ht="18" x14ac:dyDescent="0.35">
      <c r="A542" s="457"/>
      <c r="B542" s="256" t="s">
        <v>1889</v>
      </c>
      <c r="C542" s="256" t="s">
        <v>1896</v>
      </c>
      <c r="D542" s="256"/>
      <c r="E542" s="458"/>
      <c r="F542" s="458"/>
      <c r="G542" s="458"/>
      <c r="H542" s="458"/>
      <c r="I542" s="428"/>
      <c r="J542" s="256"/>
      <c r="K542" s="256" t="s">
        <v>3323</v>
      </c>
      <c r="L542" s="256"/>
    </row>
    <row r="543" spans="1:12" ht="18" x14ac:dyDescent="0.35">
      <c r="A543" s="1083"/>
      <c r="B543" s="317" t="s">
        <v>1890</v>
      </c>
      <c r="C543" s="317"/>
      <c r="D543" s="317"/>
      <c r="E543" s="1084"/>
      <c r="F543" s="1084"/>
      <c r="G543" s="1084"/>
      <c r="H543" s="1084"/>
      <c r="I543" s="1085"/>
      <c r="J543" s="317"/>
      <c r="K543" s="317"/>
      <c r="L543" s="317"/>
    </row>
    <row r="544" spans="1:12" ht="18" x14ac:dyDescent="0.35">
      <c r="A544" s="1086"/>
      <c r="B544" s="316"/>
      <c r="C544" s="316"/>
      <c r="D544" s="316"/>
      <c r="E544" s="302"/>
      <c r="F544" s="302"/>
      <c r="G544" s="302"/>
      <c r="H544" s="302"/>
      <c r="I544" s="302"/>
      <c r="J544" s="316"/>
      <c r="K544" s="316"/>
      <c r="L544" s="316"/>
    </row>
    <row r="545" spans="1:12" ht="18" x14ac:dyDescent="0.35">
      <c r="A545" s="1086"/>
      <c r="B545" s="316"/>
      <c r="C545" s="316"/>
      <c r="D545" s="316"/>
      <c r="E545" s="302"/>
      <c r="F545" s="302"/>
      <c r="G545" s="302"/>
      <c r="H545" s="302"/>
      <c r="I545" s="302"/>
      <c r="J545" s="316"/>
      <c r="K545" s="316"/>
      <c r="L545" s="316"/>
    </row>
    <row r="546" spans="1:12" ht="18" x14ac:dyDescent="0.35">
      <c r="A546" s="1086"/>
      <c r="B546" s="316"/>
      <c r="C546" s="316"/>
      <c r="D546" s="316"/>
      <c r="E546" s="302"/>
      <c r="F546" s="302"/>
      <c r="G546" s="302"/>
      <c r="H546" s="302"/>
      <c r="I546" s="302"/>
      <c r="J546" s="316"/>
      <c r="K546" s="316"/>
      <c r="L546" s="316"/>
    </row>
    <row r="547" spans="1:12" ht="21" x14ac:dyDescent="0.4">
      <c r="A547" s="1086"/>
      <c r="B547" s="316"/>
      <c r="C547" s="316"/>
      <c r="D547" s="316"/>
      <c r="E547" s="302"/>
      <c r="F547" s="540">
        <v>155</v>
      </c>
      <c r="G547" s="302"/>
      <c r="H547" s="302"/>
      <c r="I547" s="302"/>
      <c r="J547" s="316"/>
      <c r="K547" s="316"/>
      <c r="L547" s="316"/>
    </row>
    <row r="548" spans="1:12" ht="21" x14ac:dyDescent="0.4">
      <c r="A548" s="608"/>
      <c r="B548" s="264"/>
      <c r="C548" s="264"/>
      <c r="D548" s="264"/>
      <c r="E548" s="264"/>
      <c r="F548" s="7"/>
      <c r="G548" s="264"/>
      <c r="H548" s="264"/>
      <c r="I548" s="264"/>
      <c r="J548" s="264"/>
      <c r="K548" s="264"/>
      <c r="L548" s="1078" t="s">
        <v>33</v>
      </c>
    </row>
    <row r="549" spans="1:12" ht="21" x14ac:dyDescent="0.4">
      <c r="A549" s="1333" t="s">
        <v>34</v>
      </c>
      <c r="B549" s="1333"/>
      <c r="C549" s="1333"/>
      <c r="D549" s="1333"/>
      <c r="E549" s="1333"/>
      <c r="F549" s="1333"/>
      <c r="G549" s="1333"/>
      <c r="H549" s="1333"/>
      <c r="I549" s="1333"/>
      <c r="J549" s="1333"/>
      <c r="K549" s="1333"/>
      <c r="L549" s="1333"/>
    </row>
    <row r="550" spans="1:12" ht="21" x14ac:dyDescent="0.4">
      <c r="A550" s="1333" t="s">
        <v>2</v>
      </c>
      <c r="B550" s="1333"/>
      <c r="C550" s="1333"/>
      <c r="D550" s="1333"/>
      <c r="E550" s="1333"/>
      <c r="F550" s="1333"/>
      <c r="G550" s="1333"/>
      <c r="H550" s="1333"/>
      <c r="I550" s="1333"/>
      <c r="J550" s="1333"/>
      <c r="K550" s="1333"/>
      <c r="L550" s="1333"/>
    </row>
    <row r="551" spans="1:12" ht="21" x14ac:dyDescent="0.4">
      <c r="A551" s="1333" t="s">
        <v>3</v>
      </c>
      <c r="B551" s="1333"/>
      <c r="C551" s="1333"/>
      <c r="D551" s="1333"/>
      <c r="E551" s="1333"/>
      <c r="F551" s="1333"/>
      <c r="G551" s="1333"/>
      <c r="H551" s="1333"/>
      <c r="I551" s="1333"/>
      <c r="J551" s="1333"/>
      <c r="K551" s="1333"/>
      <c r="L551" s="1333"/>
    </row>
    <row r="552" spans="1:12" ht="21" x14ac:dyDescent="0.25">
      <c r="A552" s="238" t="s">
        <v>1069</v>
      </c>
      <c r="B552" t="s">
        <v>1070</v>
      </c>
    </row>
    <row r="553" spans="1:12" ht="21" x14ac:dyDescent="0.4">
      <c r="A553" s="238" t="s">
        <v>1071</v>
      </c>
      <c r="B553" s="239" t="s">
        <v>3091</v>
      </c>
      <c r="C553" s="239"/>
      <c r="D553" s="239"/>
      <c r="E553" s="239"/>
      <c r="F553" s="239"/>
      <c r="G553" s="239"/>
      <c r="H553" s="239"/>
      <c r="I553" s="239"/>
      <c r="J553" s="239"/>
      <c r="K553" s="239"/>
      <c r="L553" s="239"/>
    </row>
    <row r="554" spans="1:12" ht="21" x14ac:dyDescent="0.25">
      <c r="B554" s="521" t="s">
        <v>1072</v>
      </c>
      <c r="C554" s="381"/>
    </row>
    <row r="555" spans="1:12" ht="21" x14ac:dyDescent="0.4">
      <c r="A555" s="19"/>
      <c r="B555" s="661" t="s">
        <v>2059</v>
      </c>
      <c r="C555" s="19"/>
      <c r="D555" s="19"/>
      <c r="E555" s="663"/>
      <c r="F555" s="540"/>
      <c r="G555" s="540"/>
      <c r="H555" s="540"/>
      <c r="I555" s="540"/>
      <c r="J555" s="540"/>
      <c r="K555" s="540"/>
      <c r="L555" s="541"/>
    </row>
    <row r="556" spans="1:12" ht="21" x14ac:dyDescent="0.4">
      <c r="A556" s="522" t="s">
        <v>38</v>
      </c>
      <c r="B556" s="523" t="s">
        <v>7</v>
      </c>
      <c r="C556" s="523" t="s">
        <v>39</v>
      </c>
      <c r="D556" s="523" t="s">
        <v>57</v>
      </c>
      <c r="E556" s="1342" t="s">
        <v>1244</v>
      </c>
      <c r="F556" s="1343"/>
      <c r="G556" s="1343"/>
      <c r="H556" s="1343"/>
      <c r="I556" s="955"/>
      <c r="J556" s="956" t="s">
        <v>1245</v>
      </c>
      <c r="K556" s="524" t="s">
        <v>1246</v>
      </c>
      <c r="L556" s="350" t="s">
        <v>45</v>
      </c>
    </row>
    <row r="557" spans="1:12" ht="21" x14ac:dyDescent="0.4">
      <c r="A557" s="525"/>
      <c r="B557" s="526"/>
      <c r="C557" s="525"/>
      <c r="D557" s="889" t="s">
        <v>1247</v>
      </c>
      <c r="E557" s="527">
        <v>2561</v>
      </c>
      <c r="F557" s="527">
        <v>2562</v>
      </c>
      <c r="G557" s="542">
        <v>2563</v>
      </c>
      <c r="H557" s="542">
        <v>2564</v>
      </c>
      <c r="I557" s="542">
        <v>2565</v>
      </c>
      <c r="J557" s="529" t="s">
        <v>1248</v>
      </c>
      <c r="K557" s="527" t="s">
        <v>44</v>
      </c>
      <c r="L557" s="359" t="s">
        <v>46</v>
      </c>
    </row>
    <row r="558" spans="1:12" ht="21" x14ac:dyDescent="0.4">
      <c r="A558" s="530"/>
      <c r="B558" s="530"/>
      <c r="C558" s="531"/>
      <c r="D558" s="532"/>
      <c r="E558" s="532" t="s">
        <v>14</v>
      </c>
      <c r="F558" s="532" t="s">
        <v>14</v>
      </c>
      <c r="G558" s="532" t="s">
        <v>14</v>
      </c>
      <c r="H558" s="532" t="s">
        <v>14</v>
      </c>
      <c r="I558" s="532" t="s">
        <v>14</v>
      </c>
      <c r="J558" s="534"/>
      <c r="K558" s="532"/>
      <c r="L558" s="535"/>
    </row>
    <row r="559" spans="1:12" ht="18" x14ac:dyDescent="0.35">
      <c r="A559" s="51">
        <v>19</v>
      </c>
      <c r="B559" s="80" t="s">
        <v>2953</v>
      </c>
      <c r="C559" s="80" t="s">
        <v>2954</v>
      </c>
      <c r="D559" s="80" t="s">
        <v>2285</v>
      </c>
      <c r="E559" s="143">
        <v>130000</v>
      </c>
      <c r="F559" s="143">
        <v>130000</v>
      </c>
      <c r="G559" s="143">
        <v>130000</v>
      </c>
      <c r="H559" s="143">
        <v>130000</v>
      </c>
      <c r="I559" s="143">
        <v>130000</v>
      </c>
      <c r="J559" s="417" t="s">
        <v>1670</v>
      </c>
      <c r="K559" s="80" t="s">
        <v>2951</v>
      </c>
      <c r="L559" s="112" t="s">
        <v>4096</v>
      </c>
    </row>
    <row r="560" spans="1:12" ht="18" x14ac:dyDescent="0.35">
      <c r="A560" s="51"/>
      <c r="B560" s="80" t="s">
        <v>2955</v>
      </c>
      <c r="C560" s="80" t="s">
        <v>2956</v>
      </c>
      <c r="D560" s="80"/>
      <c r="E560" s="142" t="s">
        <v>118</v>
      </c>
      <c r="F560" s="142" t="s">
        <v>118</v>
      </c>
      <c r="G560" s="142" t="s">
        <v>118</v>
      </c>
      <c r="H560" s="142" t="s">
        <v>118</v>
      </c>
      <c r="I560" s="142" t="s">
        <v>118</v>
      </c>
      <c r="J560" s="417" t="s">
        <v>3324</v>
      </c>
      <c r="K560" s="80" t="s">
        <v>2952</v>
      </c>
      <c r="L560" s="112"/>
    </row>
    <row r="561" spans="1:12" ht="18" x14ac:dyDescent="0.35">
      <c r="A561" s="13"/>
      <c r="B561" s="80" t="s">
        <v>2957</v>
      </c>
      <c r="C561" s="80" t="s">
        <v>2958</v>
      </c>
      <c r="D561" s="80"/>
      <c r="E561" s="81"/>
      <c r="F561" s="80"/>
      <c r="G561" s="80"/>
      <c r="H561" s="80"/>
      <c r="I561" s="80"/>
      <c r="J561" s="417" t="s">
        <v>3255</v>
      </c>
      <c r="K561" s="80"/>
      <c r="L561" s="112"/>
    </row>
    <row r="562" spans="1:12" ht="18" x14ac:dyDescent="0.35">
      <c r="A562" s="13"/>
      <c r="B562" s="49"/>
      <c r="C562" s="80"/>
      <c r="D562" s="226"/>
      <c r="E562" s="719"/>
      <c r="F562" s="245"/>
      <c r="G562" s="245"/>
      <c r="H562" s="245"/>
      <c r="I562" s="245"/>
      <c r="J562" s="641"/>
      <c r="K562" s="245"/>
      <c r="L562" s="226"/>
    </row>
    <row r="563" spans="1:12" ht="18" x14ac:dyDescent="0.35">
      <c r="A563" s="135">
        <v>20</v>
      </c>
      <c r="B563" s="331" t="s">
        <v>2959</v>
      </c>
      <c r="C563" s="331" t="s">
        <v>2960</v>
      </c>
      <c r="D563" s="80" t="s">
        <v>2285</v>
      </c>
      <c r="E563" s="143">
        <v>100000</v>
      </c>
      <c r="F563" s="143">
        <v>100000</v>
      </c>
      <c r="G563" s="143">
        <v>100000</v>
      </c>
      <c r="H563" s="143">
        <v>100000</v>
      </c>
      <c r="I563" s="143">
        <v>100000</v>
      </c>
      <c r="J563" s="417" t="s">
        <v>3290</v>
      </c>
      <c r="K563" s="80" t="s">
        <v>2951</v>
      </c>
      <c r="L563" s="112" t="s">
        <v>4096</v>
      </c>
    </row>
    <row r="564" spans="1:12" ht="18" x14ac:dyDescent="0.35">
      <c r="A564" s="13"/>
      <c r="B564" s="80" t="s">
        <v>2961</v>
      </c>
      <c r="C564" s="80" t="s">
        <v>2962</v>
      </c>
      <c r="D564" s="80"/>
      <c r="E564" s="142" t="s">
        <v>118</v>
      </c>
      <c r="F564" s="142" t="s">
        <v>118</v>
      </c>
      <c r="G564" s="142" t="s">
        <v>118</v>
      </c>
      <c r="H564" s="142" t="s">
        <v>118</v>
      </c>
      <c r="I564" s="142" t="s">
        <v>118</v>
      </c>
      <c r="J564" s="417" t="s">
        <v>3324</v>
      </c>
      <c r="K564" s="80" t="s">
        <v>2952</v>
      </c>
      <c r="L564" s="112"/>
    </row>
    <row r="565" spans="1:12" ht="18" x14ac:dyDescent="0.35">
      <c r="A565" s="13"/>
      <c r="B565" s="80" t="s">
        <v>21</v>
      </c>
      <c r="C565" s="80"/>
      <c r="D565" s="80"/>
      <c r="E565" s="81"/>
      <c r="F565" s="80"/>
      <c r="G565" s="80"/>
      <c r="H565" s="80"/>
      <c r="I565" s="80"/>
      <c r="J565" s="417" t="s">
        <v>3255</v>
      </c>
      <c r="K565" s="80"/>
      <c r="L565" s="112"/>
    </row>
    <row r="566" spans="1:12" ht="18" x14ac:dyDescent="0.35">
      <c r="A566" s="16"/>
      <c r="B566" s="245"/>
      <c r="C566" s="245"/>
      <c r="D566" s="245"/>
      <c r="E566" s="719"/>
      <c r="F566" s="245"/>
      <c r="G566" s="245"/>
      <c r="H566" s="245"/>
      <c r="I566" s="245"/>
      <c r="J566" s="641"/>
      <c r="K566" s="245"/>
      <c r="L566" s="226"/>
    </row>
    <row r="567" spans="1:12" ht="18" x14ac:dyDescent="0.35">
      <c r="A567" s="54">
        <v>21</v>
      </c>
      <c r="B567" s="47" t="s">
        <v>3185</v>
      </c>
      <c r="C567" s="47" t="s">
        <v>3186</v>
      </c>
      <c r="D567" s="47" t="s">
        <v>3188</v>
      </c>
      <c r="E567" s="143"/>
      <c r="F567" s="143"/>
      <c r="G567" s="143">
        <v>217400</v>
      </c>
      <c r="H567" s="143">
        <v>217400</v>
      </c>
      <c r="I567" s="143">
        <v>217400</v>
      </c>
      <c r="J567" s="65" t="s">
        <v>1670</v>
      </c>
      <c r="K567" s="47" t="s">
        <v>3585</v>
      </c>
      <c r="L567" s="48" t="s">
        <v>71</v>
      </c>
    </row>
    <row r="568" spans="1:12" ht="18" x14ac:dyDescent="0.35">
      <c r="A568" s="54"/>
      <c r="B568" s="47" t="s">
        <v>4085</v>
      </c>
      <c r="C568" s="47" t="s">
        <v>3187</v>
      </c>
      <c r="D568" s="47" t="s">
        <v>3189</v>
      </c>
      <c r="E568" s="142"/>
      <c r="F568" s="142"/>
      <c r="G568" s="142" t="s">
        <v>118</v>
      </c>
      <c r="H568" s="142" t="s">
        <v>118</v>
      </c>
      <c r="I568" s="142" t="s">
        <v>118</v>
      </c>
      <c r="J568" s="65" t="s">
        <v>1846</v>
      </c>
      <c r="K568" s="47" t="s">
        <v>1755</v>
      </c>
      <c r="L568" s="48"/>
    </row>
    <row r="569" spans="1:12" ht="18" x14ac:dyDescent="0.35">
      <c r="A569" s="42"/>
      <c r="B569" s="47" t="s">
        <v>1017</v>
      </c>
      <c r="C569" s="47"/>
      <c r="D569" s="47"/>
      <c r="E569" s="145"/>
      <c r="F569" s="145"/>
      <c r="G569" s="145"/>
      <c r="H569" s="145"/>
      <c r="I569" s="145"/>
      <c r="J569" s="65" t="s">
        <v>3338</v>
      </c>
      <c r="K569" s="47"/>
      <c r="L569" s="48"/>
    </row>
    <row r="570" spans="1:12" ht="18" x14ac:dyDescent="0.35">
      <c r="A570" s="42"/>
      <c r="B570" s="47"/>
      <c r="C570" s="47"/>
      <c r="D570" s="47"/>
      <c r="E570" s="145"/>
      <c r="F570" s="145"/>
      <c r="G570" s="145"/>
      <c r="H570" s="145"/>
      <c r="I570" s="145"/>
      <c r="J570" s="65"/>
      <c r="K570" s="47"/>
      <c r="L570" s="48"/>
    </row>
    <row r="571" spans="1:12" ht="17.399999999999999" x14ac:dyDescent="0.35">
      <c r="A571" s="334">
        <v>22</v>
      </c>
      <c r="B571" s="254" t="s">
        <v>1749</v>
      </c>
      <c r="C571" s="254" t="s">
        <v>1750</v>
      </c>
      <c r="D571" s="254" t="s">
        <v>1751</v>
      </c>
      <c r="E571" s="328">
        <v>50000</v>
      </c>
      <c r="F571" s="328">
        <v>50000</v>
      </c>
      <c r="G571" s="328">
        <v>50000</v>
      </c>
      <c r="H571" s="328">
        <v>50000</v>
      </c>
      <c r="I571" s="328">
        <v>50000</v>
      </c>
      <c r="J571" s="254" t="s">
        <v>1352</v>
      </c>
      <c r="K571" s="331" t="s">
        <v>1752</v>
      </c>
      <c r="L571" s="334" t="s">
        <v>71</v>
      </c>
    </row>
    <row r="572" spans="1:12" ht="17.399999999999999" x14ac:dyDescent="0.35">
      <c r="A572" s="112"/>
      <c r="B572" s="112" t="s">
        <v>1753</v>
      </c>
      <c r="C572" s="112" t="s">
        <v>1754</v>
      </c>
      <c r="D572" s="112" t="s">
        <v>1753</v>
      </c>
      <c r="E572" s="225" t="s">
        <v>118</v>
      </c>
      <c r="F572" s="225" t="s">
        <v>118</v>
      </c>
      <c r="G572" s="225" t="s">
        <v>118</v>
      </c>
      <c r="H572" s="225" t="s">
        <v>118</v>
      </c>
      <c r="I572" s="225" t="s">
        <v>118</v>
      </c>
      <c r="J572" s="112"/>
      <c r="K572" s="80" t="s">
        <v>1755</v>
      </c>
      <c r="L572" s="225"/>
    </row>
    <row r="573" spans="1:12" ht="18" x14ac:dyDescent="0.35">
      <c r="A573" s="185"/>
      <c r="B573" s="146"/>
      <c r="C573" s="146"/>
      <c r="D573" s="146"/>
      <c r="E573" s="440"/>
      <c r="F573" s="440"/>
      <c r="G573" s="440"/>
      <c r="H573" s="440"/>
      <c r="I573" s="397"/>
      <c r="J573" s="793"/>
      <c r="K573" s="146"/>
      <c r="L573" s="133"/>
    </row>
    <row r="574" spans="1:12" ht="18.600000000000001" thickBot="1" x14ac:dyDescent="0.4">
      <c r="A574" s="185"/>
      <c r="B574" s="108"/>
      <c r="C574" s="82"/>
      <c r="D574" s="108"/>
      <c r="E574" s="440"/>
      <c r="F574" s="440"/>
      <c r="G574" s="440"/>
      <c r="H574" s="440"/>
      <c r="I574" s="440"/>
      <c r="J574" s="793"/>
      <c r="K574" s="146"/>
      <c r="L574" s="133"/>
    </row>
    <row r="575" spans="1:12" ht="18.600000000000001" thickBot="1" x14ac:dyDescent="0.4">
      <c r="A575" s="963" t="s">
        <v>17</v>
      </c>
      <c r="B575" s="964" t="s">
        <v>3586</v>
      </c>
      <c r="C575" s="834"/>
      <c r="D575" s="834"/>
      <c r="E575" s="966">
        <f>E571+E563+E559+E536+E533+E529+E515+E511+E506+E498+E481+E478+E474+E453+E450+E446+E442+E438</f>
        <v>2170000</v>
      </c>
      <c r="F575" s="965">
        <f>F571+F563+F559+F536+F533+F529+F515+F511+F506+F498+F484+F474+F453+F450+F446+F442+F438</f>
        <v>1860000</v>
      </c>
      <c r="G575" s="966">
        <f>G571+G567+G563+G559+G539+G536+G533+G529+G515+G511+G506+G498+G484+G474+G468+G453+G450+G446+G442+G438</f>
        <v>2517400</v>
      </c>
      <c r="H575" s="1035">
        <f>H571+H567+H563+H559+H539+H536+H533+H529+H515+H511+H506+H498+H484+H474+H468+H453+H450+H446+H442+H438</f>
        <v>2517400</v>
      </c>
      <c r="I575" s="965">
        <f>I571+I567+I563+I559+I539+I536+I533+I529+I515+I511+I506+I498+I474+I468+I453+I450+I446+I442+I438</f>
        <v>2367400</v>
      </c>
      <c r="J575" s="835"/>
      <c r="K575" s="1047"/>
      <c r="L575" s="1048"/>
    </row>
    <row r="576" spans="1:12" ht="21" x14ac:dyDescent="0.4">
      <c r="A576" s="607"/>
      <c r="B576" s="55"/>
      <c r="C576" s="237"/>
      <c r="D576" s="237"/>
      <c r="E576" s="825"/>
      <c r="F576" s="906">
        <v>156</v>
      </c>
      <c r="G576" s="825"/>
      <c r="H576" s="968"/>
      <c r="I576" s="824"/>
      <c r="J576" s="962"/>
      <c r="K576" s="441"/>
      <c r="L576" s="441"/>
    </row>
    <row r="577" spans="1:12" ht="21" x14ac:dyDescent="0.4">
      <c r="A577" s="96"/>
      <c r="B577" s="97"/>
      <c r="C577" s="594"/>
      <c r="D577" s="594"/>
      <c r="E577" s="836"/>
      <c r="F577" s="653"/>
      <c r="G577" s="654"/>
      <c r="H577" s="654"/>
      <c r="I577" s="654"/>
      <c r="J577" s="655"/>
      <c r="K577" s="594"/>
      <c r="L577" s="878" t="s">
        <v>33</v>
      </c>
    </row>
    <row r="578" spans="1:12" ht="21" x14ac:dyDescent="0.4">
      <c r="A578" s="1333" t="s">
        <v>34</v>
      </c>
      <c r="B578" s="1333"/>
      <c r="C578" s="1333"/>
      <c r="D578" s="1333"/>
      <c r="E578" s="1333"/>
      <c r="F578" s="1333"/>
      <c r="G578" s="1333"/>
      <c r="H578" s="1333"/>
      <c r="I578" s="1333"/>
      <c r="J578" s="1333"/>
      <c r="K578" s="1333"/>
      <c r="L578" s="1333"/>
    </row>
    <row r="579" spans="1:12" ht="21" x14ac:dyDescent="0.4">
      <c r="A579" s="1333" t="s">
        <v>2</v>
      </c>
      <c r="B579" s="1333"/>
      <c r="C579" s="1333"/>
      <c r="D579" s="1333"/>
      <c r="E579" s="1333"/>
      <c r="F579" s="1333"/>
      <c r="G579" s="1333"/>
      <c r="H579" s="1333"/>
      <c r="I579" s="1333"/>
      <c r="J579" s="1333"/>
      <c r="K579" s="1333"/>
      <c r="L579" s="1333"/>
    </row>
    <row r="580" spans="1:12" ht="21" x14ac:dyDescent="0.4">
      <c r="A580" s="1333" t="s">
        <v>3</v>
      </c>
      <c r="B580" s="1333"/>
      <c r="C580" s="1333"/>
      <c r="D580" s="1333"/>
      <c r="E580" s="1333"/>
      <c r="F580" s="1333"/>
      <c r="G580" s="1333"/>
      <c r="H580" s="1333"/>
      <c r="I580" s="1333"/>
      <c r="J580" s="1333"/>
      <c r="K580" s="1333"/>
      <c r="L580" s="1333"/>
    </row>
    <row r="581" spans="1:12" ht="21" x14ac:dyDescent="0.25">
      <c r="A581" s="238" t="s">
        <v>1069</v>
      </c>
      <c r="B581" t="s">
        <v>1070</v>
      </c>
    </row>
    <row r="582" spans="1:12" ht="21" x14ac:dyDescent="0.4">
      <c r="A582" s="238" t="s">
        <v>1071</v>
      </c>
      <c r="B582" s="239" t="s">
        <v>3091</v>
      </c>
      <c r="C582" s="239"/>
      <c r="D582" s="239"/>
      <c r="E582" s="239"/>
      <c r="F582" s="239"/>
      <c r="G582" s="239"/>
      <c r="H582" s="239"/>
      <c r="I582" s="239"/>
      <c r="J582" s="239"/>
      <c r="K582" s="239"/>
      <c r="L582" s="239"/>
    </row>
    <row r="583" spans="1:12" ht="21" x14ac:dyDescent="0.25">
      <c r="B583" s="521" t="s">
        <v>1072</v>
      </c>
    </row>
    <row r="584" spans="1:12" ht="21" x14ac:dyDescent="0.4">
      <c r="A584" s="19" t="s">
        <v>2061</v>
      </c>
      <c r="B584" s="19"/>
      <c r="C584" s="19"/>
      <c r="D584" s="19"/>
      <c r="E584" s="467"/>
      <c r="F584" s="540"/>
      <c r="G584" s="540"/>
      <c r="H584" s="540"/>
      <c r="I584" s="540"/>
      <c r="J584" s="540"/>
      <c r="K584" s="540"/>
      <c r="L584" s="541"/>
    </row>
    <row r="585" spans="1:12" ht="21" x14ac:dyDescent="0.4">
      <c r="A585" s="522" t="s">
        <v>38</v>
      </c>
      <c r="B585" s="523" t="s">
        <v>7</v>
      </c>
      <c r="C585" s="523" t="s">
        <v>39</v>
      </c>
      <c r="D585" s="523" t="s">
        <v>57</v>
      </c>
      <c r="E585" s="1331" t="s">
        <v>1244</v>
      </c>
      <c r="F585" s="1332"/>
      <c r="G585" s="1332"/>
      <c r="H585" s="1332"/>
      <c r="I585" s="351"/>
      <c r="J585" s="352" t="s">
        <v>1245</v>
      </c>
      <c r="K585" s="524" t="s">
        <v>1246</v>
      </c>
      <c r="L585" s="523" t="s">
        <v>45</v>
      </c>
    </row>
    <row r="586" spans="1:12" ht="21" x14ac:dyDescent="0.4">
      <c r="A586" s="525"/>
      <c r="B586" s="526"/>
      <c r="C586" s="525"/>
      <c r="D586" s="1046" t="s">
        <v>1247</v>
      </c>
      <c r="E586" s="527">
        <v>2561</v>
      </c>
      <c r="F586" s="527">
        <v>2562</v>
      </c>
      <c r="G586" s="542">
        <v>2563</v>
      </c>
      <c r="H586" s="542">
        <v>2564</v>
      </c>
      <c r="I586" s="542">
        <v>2565</v>
      </c>
      <c r="J586" s="529" t="s">
        <v>1248</v>
      </c>
      <c r="K586" s="527" t="s">
        <v>44</v>
      </c>
      <c r="L586" s="359" t="s">
        <v>46</v>
      </c>
    </row>
    <row r="587" spans="1:12" ht="21" x14ac:dyDescent="0.4">
      <c r="A587" s="530"/>
      <c r="B587" s="530"/>
      <c r="C587" s="531"/>
      <c r="D587" s="532"/>
      <c r="E587" s="533" t="s">
        <v>14</v>
      </c>
      <c r="F587" s="533" t="s">
        <v>14</v>
      </c>
      <c r="G587" s="533" t="s">
        <v>14</v>
      </c>
      <c r="H587" s="533" t="s">
        <v>14</v>
      </c>
      <c r="I587" s="533" t="s">
        <v>14</v>
      </c>
      <c r="J587" s="534"/>
      <c r="K587" s="532"/>
      <c r="L587" s="535"/>
    </row>
    <row r="588" spans="1:12" ht="17.399999999999999" x14ac:dyDescent="0.35">
      <c r="A588" s="225">
        <v>1</v>
      </c>
      <c r="B588" s="112" t="s">
        <v>1756</v>
      </c>
      <c r="C588" s="264" t="s">
        <v>1757</v>
      </c>
      <c r="D588" s="20" t="s">
        <v>2062</v>
      </c>
      <c r="E588" s="315">
        <v>200000</v>
      </c>
      <c r="F588" s="112"/>
      <c r="G588" s="264"/>
      <c r="H588" s="254"/>
      <c r="I588" s="112"/>
      <c r="J588" s="112" t="s">
        <v>3325</v>
      </c>
      <c r="K588" s="112" t="s">
        <v>2209</v>
      </c>
      <c r="L588" s="225" t="s">
        <v>94</v>
      </c>
    </row>
    <row r="589" spans="1:12" ht="17.399999999999999" x14ac:dyDescent="0.35">
      <c r="A589" s="112"/>
      <c r="B589" s="112" t="s">
        <v>1758</v>
      </c>
      <c r="C589" s="264" t="s">
        <v>1759</v>
      </c>
      <c r="D589" s="112" t="s">
        <v>1426</v>
      </c>
      <c r="E589" s="469" t="s">
        <v>118</v>
      </c>
      <c r="F589" s="112"/>
      <c r="G589" s="264"/>
      <c r="H589" s="112"/>
      <c r="I589" s="112"/>
      <c r="J589" s="112" t="s">
        <v>3326</v>
      </c>
      <c r="K589" s="112" t="s">
        <v>2780</v>
      </c>
      <c r="L589" s="112"/>
    </row>
    <row r="590" spans="1:12" ht="17.399999999999999" x14ac:dyDescent="0.35">
      <c r="A590" s="112"/>
      <c r="B590" s="112"/>
      <c r="C590" s="264" t="s">
        <v>1564</v>
      </c>
      <c r="D590" s="112" t="s">
        <v>3859</v>
      </c>
      <c r="E590" s="581"/>
      <c r="F590" s="112"/>
      <c r="G590" s="264"/>
      <c r="H590" s="112"/>
      <c r="I590" s="112"/>
      <c r="J590" s="112" t="s">
        <v>3247</v>
      </c>
      <c r="K590" s="112" t="s">
        <v>1764</v>
      </c>
      <c r="L590" s="112"/>
    </row>
    <row r="591" spans="1:12" ht="17.399999999999999" x14ac:dyDescent="0.35">
      <c r="A591" s="226"/>
      <c r="B591" s="226"/>
      <c r="C591" s="310"/>
      <c r="D591" s="226"/>
      <c r="E591" s="319"/>
      <c r="F591" s="226"/>
      <c r="G591" s="310"/>
      <c r="H591" s="226"/>
      <c r="I591" s="226"/>
      <c r="J591" s="226"/>
      <c r="K591" s="226"/>
      <c r="L591" s="226"/>
    </row>
    <row r="592" spans="1:12" ht="17.399999999999999" x14ac:dyDescent="0.35">
      <c r="A592" s="225">
        <v>2</v>
      </c>
      <c r="B592" s="112" t="s">
        <v>1760</v>
      </c>
      <c r="C592" s="264" t="s">
        <v>1761</v>
      </c>
      <c r="D592" s="20" t="s">
        <v>3866</v>
      </c>
      <c r="E592" s="80"/>
      <c r="F592" s="112"/>
      <c r="G592" s="224">
        <v>200000</v>
      </c>
      <c r="H592" s="227"/>
      <c r="I592" s="227"/>
      <c r="J592" s="112" t="s">
        <v>3325</v>
      </c>
      <c r="K592" s="112" t="s">
        <v>2268</v>
      </c>
      <c r="L592" s="142" t="s">
        <v>94</v>
      </c>
    </row>
    <row r="593" spans="1:12" ht="17.399999999999999" x14ac:dyDescent="0.35">
      <c r="A593" s="112"/>
      <c r="B593" s="112" t="s">
        <v>1762</v>
      </c>
      <c r="C593" s="264" t="s">
        <v>1759</v>
      </c>
      <c r="D593" s="112" t="s">
        <v>3867</v>
      </c>
      <c r="E593" s="80"/>
      <c r="F593" s="112"/>
      <c r="G593" s="228" t="s">
        <v>118</v>
      </c>
      <c r="H593" s="225"/>
      <c r="I593" s="225"/>
      <c r="J593" s="112" t="s">
        <v>3326</v>
      </c>
      <c r="K593" s="112" t="s">
        <v>2269</v>
      </c>
      <c r="L593" s="225"/>
    </row>
    <row r="594" spans="1:12" ht="17.399999999999999" x14ac:dyDescent="0.35">
      <c r="A594" s="112"/>
      <c r="B594" s="112"/>
      <c r="C594" s="264" t="s">
        <v>1564</v>
      </c>
      <c r="D594" s="112" t="s">
        <v>3868</v>
      </c>
      <c r="E594" s="264"/>
      <c r="F594" s="112"/>
      <c r="G594" s="581"/>
      <c r="H594" s="225"/>
      <c r="I594" s="228"/>
      <c r="J594" s="112" t="s">
        <v>3247</v>
      </c>
      <c r="K594" s="112" t="s">
        <v>1564</v>
      </c>
      <c r="L594" s="225"/>
    </row>
    <row r="595" spans="1:12" ht="17.399999999999999" x14ac:dyDescent="0.35">
      <c r="A595" s="226"/>
      <c r="B595" s="226"/>
      <c r="C595" s="226"/>
      <c r="D595" s="344"/>
      <c r="E595" s="310"/>
      <c r="F595" s="226"/>
      <c r="G595" s="310"/>
      <c r="H595" s="226"/>
      <c r="I595" s="245"/>
      <c r="J595" s="245"/>
      <c r="K595" s="226"/>
      <c r="L595" s="283"/>
    </row>
    <row r="596" spans="1:12" ht="17.399999999999999" x14ac:dyDescent="0.35">
      <c r="A596" s="142">
        <v>3</v>
      </c>
      <c r="B596" s="48" t="s">
        <v>1765</v>
      </c>
      <c r="C596" s="102" t="s">
        <v>1766</v>
      </c>
      <c r="D596" s="48" t="s">
        <v>3860</v>
      </c>
      <c r="E596" s="379">
        <v>850000</v>
      </c>
      <c r="F596" s="48"/>
      <c r="G596" s="102"/>
      <c r="H596" s="48"/>
      <c r="I596" s="48"/>
      <c r="J596" s="112" t="s">
        <v>3325</v>
      </c>
      <c r="K596" s="48" t="s">
        <v>2270</v>
      </c>
      <c r="L596" s="142" t="s">
        <v>94</v>
      </c>
    </row>
    <row r="597" spans="1:12" ht="17.399999999999999" x14ac:dyDescent="0.35">
      <c r="A597" s="427"/>
      <c r="B597" s="48" t="s">
        <v>1767</v>
      </c>
      <c r="C597" s="102" t="s">
        <v>1768</v>
      </c>
      <c r="D597" s="48" t="s">
        <v>3861</v>
      </c>
      <c r="E597" s="346" t="s">
        <v>118</v>
      </c>
      <c r="F597" s="48"/>
      <c r="G597" s="102"/>
      <c r="H597" s="48"/>
      <c r="I597" s="47"/>
      <c r="J597" s="112" t="s">
        <v>3326</v>
      </c>
      <c r="K597" s="48" t="s">
        <v>2271</v>
      </c>
      <c r="L597" s="48"/>
    </row>
    <row r="598" spans="1:12" ht="17.399999999999999" x14ac:dyDescent="0.35">
      <c r="A598" s="112"/>
      <c r="B598" s="48"/>
      <c r="C598" s="102" t="s">
        <v>1769</v>
      </c>
      <c r="D598" s="48"/>
      <c r="E598" s="102"/>
      <c r="F598" s="48"/>
      <c r="G598" s="102"/>
      <c r="H598" s="48"/>
      <c r="I598" s="47"/>
      <c r="J598" s="112" t="s">
        <v>3247</v>
      </c>
      <c r="K598" s="48" t="s">
        <v>1764</v>
      </c>
      <c r="L598" s="48"/>
    </row>
    <row r="599" spans="1:12" ht="17.399999999999999" x14ac:dyDescent="0.35">
      <c r="A599" s="226"/>
      <c r="B599" s="226"/>
      <c r="C599" s="310"/>
      <c r="D599" s="226"/>
      <c r="E599" s="310"/>
      <c r="F599" s="226"/>
      <c r="G599" s="310"/>
      <c r="H599" s="226"/>
      <c r="I599" s="245"/>
      <c r="J599" s="245"/>
      <c r="K599" s="226"/>
      <c r="L599" s="226"/>
    </row>
    <row r="600" spans="1:12" ht="17.399999999999999" x14ac:dyDescent="0.35">
      <c r="A600" s="228">
        <v>4</v>
      </c>
      <c r="B600" s="254" t="s">
        <v>1162</v>
      </c>
      <c r="C600" s="112" t="s">
        <v>1770</v>
      </c>
      <c r="D600" s="20" t="s">
        <v>2062</v>
      </c>
      <c r="E600" s="227">
        <v>200000</v>
      </c>
      <c r="F600" s="370"/>
      <c r="G600" s="80"/>
      <c r="H600" s="112"/>
      <c r="I600" s="112"/>
      <c r="J600" s="112" t="s">
        <v>3325</v>
      </c>
      <c r="K600" s="254" t="s">
        <v>2272</v>
      </c>
      <c r="L600" s="376" t="s">
        <v>94</v>
      </c>
    </row>
    <row r="601" spans="1:12" ht="17.399999999999999" x14ac:dyDescent="0.35">
      <c r="A601" s="228"/>
      <c r="B601" s="80" t="s">
        <v>1771</v>
      </c>
      <c r="C601" s="80" t="s">
        <v>1772</v>
      </c>
      <c r="D601" s="112" t="s">
        <v>3862</v>
      </c>
      <c r="E601" s="228" t="s">
        <v>118</v>
      </c>
      <c r="F601" s="112"/>
      <c r="G601" s="80"/>
      <c r="H601" s="112"/>
      <c r="I601" s="112"/>
      <c r="J601" s="112" t="s">
        <v>3326</v>
      </c>
      <c r="K601" s="112" t="s">
        <v>3864</v>
      </c>
      <c r="L601" s="225"/>
    </row>
    <row r="602" spans="1:12" ht="17.399999999999999" x14ac:dyDescent="0.35">
      <c r="A602" s="228"/>
      <c r="B602" s="80" t="s">
        <v>1773</v>
      </c>
      <c r="C602" s="112"/>
      <c r="D602" s="112" t="s">
        <v>3863</v>
      </c>
      <c r="E602" s="581"/>
      <c r="F602" s="112"/>
      <c r="G602" s="264"/>
      <c r="H602" s="112"/>
      <c r="I602" s="112"/>
      <c r="J602" s="112" t="s">
        <v>3247</v>
      </c>
      <c r="K602" s="112" t="s">
        <v>1755</v>
      </c>
      <c r="L602" s="225"/>
    </row>
    <row r="603" spans="1:12" ht="17.399999999999999" x14ac:dyDescent="0.35">
      <c r="A603" s="229"/>
      <c r="B603" s="317"/>
      <c r="C603" s="319"/>
      <c r="D603" s="283"/>
      <c r="E603" s="319"/>
      <c r="F603" s="283"/>
      <c r="G603" s="319"/>
      <c r="H603" s="283"/>
      <c r="I603" s="283"/>
      <c r="J603" s="283"/>
      <c r="K603" s="283"/>
      <c r="L603" s="283"/>
    </row>
    <row r="604" spans="1:12" ht="17.399999999999999" x14ac:dyDescent="0.35">
      <c r="A604" s="225">
        <v>5</v>
      </c>
      <c r="B604" s="370" t="s">
        <v>1774</v>
      </c>
      <c r="C604" s="112" t="s">
        <v>4098</v>
      </c>
      <c r="D604" s="112" t="s">
        <v>1775</v>
      </c>
      <c r="E604" s="227"/>
      <c r="F604" s="227">
        <v>100000</v>
      </c>
      <c r="G604" s="370"/>
      <c r="H604" s="264"/>
      <c r="I604" s="254"/>
      <c r="J604" s="112" t="s">
        <v>3325</v>
      </c>
      <c r="K604" s="254" t="s">
        <v>2209</v>
      </c>
      <c r="L604" s="142" t="s">
        <v>94</v>
      </c>
    </row>
    <row r="605" spans="1:12" ht="17.399999999999999" x14ac:dyDescent="0.35">
      <c r="A605" s="225"/>
      <c r="B605" s="370" t="s">
        <v>1776</v>
      </c>
      <c r="C605" s="112" t="s">
        <v>4099</v>
      </c>
      <c r="D605" s="112"/>
      <c r="E605" s="225"/>
      <c r="F605" s="225" t="s">
        <v>118</v>
      </c>
      <c r="G605" s="370"/>
      <c r="H605" s="370"/>
      <c r="I605" s="370"/>
      <c r="J605" s="112" t="s">
        <v>3326</v>
      </c>
      <c r="K605" s="370" t="s">
        <v>3865</v>
      </c>
      <c r="L605" s="225"/>
    </row>
    <row r="606" spans="1:12" ht="17.399999999999999" x14ac:dyDescent="0.35">
      <c r="A606" s="225"/>
      <c r="B606" s="370" t="s">
        <v>508</v>
      </c>
      <c r="C606" s="112"/>
      <c r="D606" s="112"/>
      <c r="E606" s="225"/>
      <c r="F606" s="309"/>
      <c r="G606" s="370"/>
      <c r="H606" s="370"/>
      <c r="I606" s="370"/>
      <c r="J606" s="112" t="s">
        <v>3247</v>
      </c>
      <c r="K606" s="370"/>
      <c r="L606" s="225"/>
    </row>
    <row r="607" spans="1:12" ht="17.399999999999999" x14ac:dyDescent="0.35">
      <c r="A607" s="283"/>
      <c r="B607" s="226"/>
      <c r="C607" s="226"/>
      <c r="D607" s="226"/>
      <c r="E607" s="283"/>
      <c r="F607" s="344"/>
      <c r="G607" s="344"/>
      <c r="H607" s="344"/>
      <c r="I607" s="344"/>
      <c r="J607" s="344"/>
      <c r="K607" s="344"/>
      <c r="L607" s="283"/>
    </row>
    <row r="608" spans="1:12" ht="21" x14ac:dyDescent="0.4">
      <c r="A608" s="1334" t="s">
        <v>33</v>
      </c>
      <c r="B608" s="1334"/>
      <c r="C608" s="1334"/>
      <c r="D608" s="1334"/>
      <c r="E608" s="1334"/>
      <c r="F608" s="1334"/>
      <c r="G608" s="1334"/>
      <c r="H608" s="1334"/>
      <c r="I608" s="1334"/>
      <c r="J608" s="1334"/>
      <c r="K608" s="1334"/>
      <c r="L608" s="1334"/>
    </row>
    <row r="609" spans="1:12" ht="19.2" x14ac:dyDescent="0.35">
      <c r="A609" s="1344" t="s">
        <v>34</v>
      </c>
      <c r="B609" s="1344"/>
      <c r="C609" s="1344"/>
      <c r="D609" s="1344"/>
      <c r="E609" s="1344"/>
      <c r="F609" s="1344"/>
      <c r="G609" s="1344"/>
      <c r="H609" s="1344"/>
      <c r="I609" s="1344"/>
      <c r="J609" s="1344"/>
      <c r="K609" s="1344"/>
      <c r="L609" s="1344"/>
    </row>
    <row r="610" spans="1:12" ht="19.2" x14ac:dyDescent="0.35">
      <c r="A610" s="1344" t="s">
        <v>2</v>
      </c>
      <c r="B610" s="1344"/>
      <c r="C610" s="1344"/>
      <c r="D610" s="1344"/>
      <c r="E610" s="1344"/>
      <c r="F610" s="1344"/>
      <c r="G610" s="1344"/>
      <c r="H610" s="1344"/>
      <c r="I610" s="1344"/>
      <c r="J610" s="1344"/>
      <c r="K610" s="1344"/>
      <c r="L610" s="1344"/>
    </row>
    <row r="611" spans="1:12" ht="19.2" x14ac:dyDescent="0.35">
      <c r="A611" s="1344" t="s">
        <v>3</v>
      </c>
      <c r="B611" s="1344"/>
      <c r="C611" s="1344"/>
      <c r="D611" s="1344"/>
      <c r="E611" s="1344"/>
      <c r="F611" s="1344"/>
      <c r="G611" s="1344"/>
      <c r="H611" s="1344"/>
      <c r="I611" s="1344"/>
      <c r="J611" s="1344"/>
      <c r="K611" s="1344"/>
      <c r="L611" s="1344"/>
    </row>
    <row r="612" spans="1:12" ht="19.2" x14ac:dyDescent="0.35">
      <c r="A612" s="1141" t="s">
        <v>1069</v>
      </c>
      <c r="B612" s="382" t="s">
        <v>1070</v>
      </c>
      <c r="C612" s="382"/>
      <c r="D612" s="382"/>
      <c r="E612" s="382"/>
      <c r="F612" s="387"/>
      <c r="G612" s="387"/>
      <c r="H612" s="387"/>
      <c r="I612" s="387"/>
      <c r="J612" s="1142"/>
      <c r="K612" s="1142"/>
      <c r="L612" s="1142"/>
    </row>
    <row r="613" spans="1:12" ht="19.2" x14ac:dyDescent="0.35">
      <c r="A613" s="1141" t="s">
        <v>1071</v>
      </c>
      <c r="B613" s="1143" t="s">
        <v>3091</v>
      </c>
      <c r="C613" s="1143"/>
      <c r="D613" s="1143"/>
      <c r="E613" s="1143"/>
      <c r="F613" s="1143"/>
      <c r="G613" s="1143"/>
      <c r="H613" s="1143"/>
      <c r="I613" s="1143"/>
      <c r="J613" s="1143"/>
      <c r="K613" s="1143"/>
      <c r="L613" s="1143"/>
    </row>
    <row r="614" spans="1:12" ht="19.2" x14ac:dyDescent="0.3">
      <c r="A614" s="1142"/>
      <c r="B614" s="1144" t="s">
        <v>1072</v>
      </c>
      <c r="C614" s="1145"/>
      <c r="D614" s="1142"/>
      <c r="E614" s="1142"/>
      <c r="F614" s="1142"/>
      <c r="G614" s="1142"/>
      <c r="H614" s="1142"/>
      <c r="I614" s="1142"/>
      <c r="J614" s="1142"/>
      <c r="K614" s="1142"/>
      <c r="L614" s="1142"/>
    </row>
    <row r="615" spans="1:12" ht="19.2" x14ac:dyDescent="0.35">
      <c r="A615" s="382" t="s">
        <v>2061</v>
      </c>
      <c r="B615" s="382"/>
      <c r="C615" s="382"/>
      <c r="D615" s="382"/>
      <c r="E615" s="1116"/>
      <c r="F615" s="240"/>
      <c r="G615" s="240"/>
      <c r="H615" s="240"/>
      <c r="I615" s="240"/>
      <c r="J615" s="240"/>
      <c r="K615" s="240"/>
      <c r="L615" s="1146"/>
    </row>
    <row r="616" spans="1:12" ht="21" x14ac:dyDescent="0.4">
      <c r="A616" s="522" t="s">
        <v>38</v>
      </c>
      <c r="B616" s="523" t="s">
        <v>7</v>
      </c>
      <c r="C616" s="523" t="s">
        <v>39</v>
      </c>
      <c r="D616" s="523" t="s">
        <v>57</v>
      </c>
      <c r="E616" s="1342" t="s">
        <v>1244</v>
      </c>
      <c r="F616" s="1343"/>
      <c r="G616" s="1343"/>
      <c r="H616" s="1343"/>
      <c r="I616" s="955"/>
      <c r="J616" s="956" t="s">
        <v>1245</v>
      </c>
      <c r="K616" s="524" t="s">
        <v>1246</v>
      </c>
      <c r="L616" s="523" t="s">
        <v>45</v>
      </c>
    </row>
    <row r="617" spans="1:12" ht="21" x14ac:dyDescent="0.4">
      <c r="A617" s="525"/>
      <c r="B617" s="526"/>
      <c r="C617" s="525"/>
      <c r="D617" s="1046" t="s">
        <v>1247</v>
      </c>
      <c r="E617" s="527">
        <v>2561</v>
      </c>
      <c r="F617" s="527">
        <v>2562</v>
      </c>
      <c r="G617" s="542">
        <v>2563</v>
      </c>
      <c r="H617" s="542">
        <v>2564</v>
      </c>
      <c r="I617" s="542">
        <v>2565</v>
      </c>
      <c r="J617" s="529" t="s">
        <v>1248</v>
      </c>
      <c r="K617" s="527" t="s">
        <v>44</v>
      </c>
      <c r="L617" s="359" t="s">
        <v>46</v>
      </c>
    </row>
    <row r="618" spans="1:12" ht="21" x14ac:dyDescent="0.4">
      <c r="A618" s="530"/>
      <c r="B618" s="530"/>
      <c r="C618" s="531"/>
      <c r="D618" s="532"/>
      <c r="E618" s="533" t="s">
        <v>14</v>
      </c>
      <c r="F618" s="533" t="s">
        <v>14</v>
      </c>
      <c r="G618" s="533" t="s">
        <v>14</v>
      </c>
      <c r="H618" s="533" t="s">
        <v>14</v>
      </c>
      <c r="I618" s="533" t="s">
        <v>14</v>
      </c>
      <c r="J618" s="534"/>
      <c r="K618" s="532"/>
      <c r="L618" s="535"/>
    </row>
    <row r="619" spans="1:12" ht="17.399999999999999" x14ac:dyDescent="0.35">
      <c r="A619" s="228">
        <v>6</v>
      </c>
      <c r="B619" s="112" t="s">
        <v>1883</v>
      </c>
      <c r="C619" s="112" t="s">
        <v>1777</v>
      </c>
      <c r="D619" s="391" t="s">
        <v>1778</v>
      </c>
      <c r="E619" s="443">
        <v>24000000</v>
      </c>
      <c r="F619" s="516">
        <v>24000000</v>
      </c>
      <c r="G619" s="443">
        <v>24000000</v>
      </c>
      <c r="H619" s="246">
        <v>24000000</v>
      </c>
      <c r="I619" s="516">
        <v>24000000</v>
      </c>
      <c r="J619" s="227" t="s">
        <v>3327</v>
      </c>
      <c r="K619" s="20" t="s">
        <v>2285</v>
      </c>
      <c r="L619" s="225" t="s">
        <v>1704</v>
      </c>
    </row>
    <row r="620" spans="1:12" ht="17.399999999999999" x14ac:dyDescent="0.35">
      <c r="A620" s="228"/>
      <c r="B620" s="112" t="s">
        <v>2288</v>
      </c>
      <c r="C620" s="112" t="s">
        <v>1779</v>
      </c>
      <c r="D620" s="391" t="s">
        <v>1780</v>
      </c>
      <c r="E620" s="449" t="s">
        <v>1781</v>
      </c>
      <c r="F620" s="449" t="s">
        <v>1781</v>
      </c>
      <c r="G620" s="449" t="s">
        <v>1781</v>
      </c>
      <c r="H620" s="449" t="s">
        <v>1781</v>
      </c>
      <c r="I620" s="449" t="s">
        <v>1781</v>
      </c>
      <c r="J620" s="225" t="s">
        <v>3235</v>
      </c>
      <c r="K620" s="20" t="s">
        <v>1298</v>
      </c>
      <c r="L620" s="225" t="s">
        <v>94</v>
      </c>
    </row>
    <row r="621" spans="1:12" ht="17.399999999999999" x14ac:dyDescent="0.35">
      <c r="A621" s="228"/>
      <c r="B621" s="112" t="s">
        <v>2281</v>
      </c>
      <c r="C621" s="112" t="s">
        <v>1782</v>
      </c>
      <c r="D621" s="391" t="s">
        <v>2273</v>
      </c>
      <c r="E621" s="392"/>
      <c r="F621" s="392"/>
      <c r="G621" s="392"/>
      <c r="H621" s="392"/>
      <c r="I621" s="392"/>
      <c r="J621" s="225"/>
      <c r="K621" s="20" t="s">
        <v>2279</v>
      </c>
      <c r="L621" s="225"/>
    </row>
    <row r="622" spans="1:12" ht="17.399999999999999" x14ac:dyDescent="0.35">
      <c r="A622" s="228"/>
      <c r="B622" s="112" t="s">
        <v>2282</v>
      </c>
      <c r="C622" s="264" t="s">
        <v>1748</v>
      </c>
      <c r="D622" s="20" t="s">
        <v>2277</v>
      </c>
      <c r="E622" s="392"/>
      <c r="F622" s="425"/>
      <c r="G622" s="426"/>
      <c r="H622" s="425"/>
      <c r="I622" s="425"/>
      <c r="J622" s="225"/>
      <c r="K622" s="20" t="s">
        <v>2280</v>
      </c>
      <c r="L622" s="225"/>
    </row>
    <row r="623" spans="1:12" ht="17.399999999999999" x14ac:dyDescent="0.35">
      <c r="A623" s="228"/>
      <c r="B623" s="112"/>
      <c r="C623" s="264"/>
      <c r="D623" s="20" t="s">
        <v>2278</v>
      </c>
      <c r="E623" s="392"/>
      <c r="F623" s="425"/>
      <c r="G623" s="426"/>
      <c r="H623" s="425"/>
      <c r="I623" s="425"/>
      <c r="J623" s="225"/>
      <c r="K623" s="20" t="s">
        <v>2063</v>
      </c>
      <c r="L623" s="225"/>
    </row>
    <row r="624" spans="1:12" ht="17.399999999999999" x14ac:dyDescent="0.35">
      <c r="A624" s="228"/>
      <c r="B624" s="112"/>
      <c r="C624" s="264"/>
      <c r="D624" s="20" t="s">
        <v>2276</v>
      </c>
      <c r="E624" s="392"/>
      <c r="F624" s="425"/>
      <c r="G624" s="426"/>
      <c r="H624" s="425"/>
      <c r="I624" s="425"/>
      <c r="J624" s="225"/>
      <c r="K624" s="20" t="s">
        <v>1748</v>
      </c>
      <c r="L624" s="225"/>
    </row>
    <row r="625" spans="1:12" ht="17.399999999999999" x14ac:dyDescent="0.35">
      <c r="A625" s="228"/>
      <c r="B625" s="112"/>
      <c r="C625" s="264"/>
      <c r="D625" s="20" t="s">
        <v>1783</v>
      </c>
      <c r="E625" s="392"/>
      <c r="F625" s="425"/>
      <c r="G625" s="426"/>
      <c r="H625" s="425"/>
      <c r="I625" s="425"/>
      <c r="J625" s="225"/>
      <c r="K625" s="112"/>
      <c r="L625" s="225"/>
    </row>
    <row r="626" spans="1:12" ht="17.399999999999999" x14ac:dyDescent="0.35">
      <c r="A626" s="228"/>
      <c r="B626" s="112"/>
      <c r="C626" s="264"/>
      <c r="D626" s="20" t="s">
        <v>1784</v>
      </c>
      <c r="E626" s="392"/>
      <c r="F626" s="425"/>
      <c r="G626" s="426"/>
      <c r="H626" s="425"/>
      <c r="I626" s="425"/>
      <c r="J626" s="225"/>
      <c r="K626" s="112"/>
      <c r="L626" s="225"/>
    </row>
    <row r="627" spans="1:12" ht="17.399999999999999" x14ac:dyDescent="0.35">
      <c r="A627" s="228"/>
      <c r="B627" s="112"/>
      <c r="C627" s="264"/>
      <c r="D627" s="20" t="s">
        <v>1785</v>
      </c>
      <c r="E627" s="392"/>
      <c r="F627" s="425"/>
      <c r="G627" s="426"/>
      <c r="H627" s="425"/>
      <c r="I627" s="425"/>
      <c r="J627" s="225"/>
      <c r="K627" s="112"/>
      <c r="L627" s="225"/>
    </row>
    <row r="628" spans="1:12" ht="17.399999999999999" x14ac:dyDescent="0.35">
      <c r="A628" s="228"/>
      <c r="B628" s="112"/>
      <c r="C628" s="264"/>
      <c r="D628" s="20" t="s">
        <v>1786</v>
      </c>
      <c r="E628" s="392"/>
      <c r="F628" s="425"/>
      <c r="G628" s="426"/>
      <c r="H628" s="425"/>
      <c r="I628" s="425"/>
      <c r="J628" s="225"/>
      <c r="K628" s="112"/>
      <c r="L628" s="225"/>
    </row>
    <row r="629" spans="1:12" ht="17.399999999999999" x14ac:dyDescent="0.35">
      <c r="A629" s="228"/>
      <c r="B629" s="112"/>
      <c r="C629" s="264"/>
      <c r="D629" s="20" t="s">
        <v>1787</v>
      </c>
      <c r="E629" s="392"/>
      <c r="F629" s="425"/>
      <c r="G629" s="426"/>
      <c r="H629" s="425"/>
      <c r="I629" s="425"/>
      <c r="J629" s="225"/>
      <c r="K629" s="112"/>
      <c r="L629" s="225"/>
    </row>
    <row r="630" spans="1:12" ht="17.399999999999999" x14ac:dyDescent="0.35">
      <c r="A630" s="228"/>
      <c r="B630" s="112"/>
      <c r="C630" s="264"/>
      <c r="D630" s="20" t="s">
        <v>1788</v>
      </c>
      <c r="E630" s="392"/>
      <c r="F630" s="425"/>
      <c r="G630" s="426"/>
      <c r="H630" s="425"/>
      <c r="I630" s="425"/>
      <c r="J630" s="225"/>
      <c r="K630" s="112"/>
      <c r="L630" s="225"/>
    </row>
    <row r="631" spans="1:12" ht="17.399999999999999" x14ac:dyDescent="0.35">
      <c r="A631" s="228"/>
      <c r="B631" s="112"/>
      <c r="C631" s="264"/>
      <c r="D631" s="20" t="s">
        <v>1786</v>
      </c>
      <c r="E631" s="392"/>
      <c r="F631" s="425"/>
      <c r="G631" s="426"/>
      <c r="H631" s="425"/>
      <c r="I631" s="425"/>
      <c r="J631" s="225"/>
      <c r="K631" s="112"/>
      <c r="L631" s="225"/>
    </row>
    <row r="632" spans="1:12" ht="17.399999999999999" x14ac:dyDescent="0.35">
      <c r="A632" s="228"/>
      <c r="B632" s="112"/>
      <c r="C632" s="264"/>
      <c r="D632" s="20" t="s">
        <v>1789</v>
      </c>
      <c r="E632" s="392"/>
      <c r="F632" s="425"/>
      <c r="G632" s="426"/>
      <c r="H632" s="425"/>
      <c r="I632" s="425"/>
      <c r="J632" s="225"/>
      <c r="K632" s="112"/>
      <c r="L632" s="225"/>
    </row>
    <row r="633" spans="1:12" ht="17.399999999999999" x14ac:dyDescent="0.35">
      <c r="A633" s="228"/>
      <c r="B633" s="112"/>
      <c r="C633" s="264"/>
      <c r="D633" s="20" t="s">
        <v>2275</v>
      </c>
      <c r="E633" s="392"/>
      <c r="F633" s="425"/>
      <c r="G633" s="426"/>
      <c r="H633" s="425"/>
      <c r="I633" s="425"/>
      <c r="J633" s="225"/>
      <c r="K633" s="112"/>
      <c r="L633" s="225"/>
    </row>
    <row r="634" spans="1:12" ht="17.399999999999999" x14ac:dyDescent="0.35">
      <c r="A634" s="228"/>
      <c r="B634" s="112"/>
      <c r="C634" s="264"/>
      <c r="D634" s="20" t="s">
        <v>1882</v>
      </c>
      <c r="E634" s="392"/>
      <c r="F634" s="425"/>
      <c r="G634" s="426"/>
      <c r="H634" s="425"/>
      <c r="I634" s="425"/>
      <c r="J634" s="225"/>
      <c r="K634" s="112"/>
      <c r="L634" s="225"/>
    </row>
    <row r="635" spans="1:12" ht="17.399999999999999" x14ac:dyDescent="0.35">
      <c r="A635" s="228"/>
      <c r="B635" s="112"/>
      <c r="C635" s="264"/>
      <c r="D635" s="20" t="s">
        <v>2274</v>
      </c>
      <c r="E635" s="392"/>
      <c r="F635" s="425"/>
      <c r="G635" s="426"/>
      <c r="H635" s="425"/>
      <c r="I635" s="425"/>
      <c r="J635" s="225"/>
      <c r="K635" s="112"/>
      <c r="L635" s="225"/>
    </row>
    <row r="636" spans="1:12" ht="17.399999999999999" x14ac:dyDescent="0.35">
      <c r="A636" s="228"/>
      <c r="B636" s="112"/>
      <c r="C636" s="264"/>
      <c r="D636" s="20" t="s">
        <v>4100</v>
      </c>
      <c r="E636" s="392"/>
      <c r="F636" s="425"/>
      <c r="G636" s="426"/>
      <c r="H636" s="425"/>
      <c r="I636" s="425"/>
      <c r="J636" s="225"/>
      <c r="K636" s="112"/>
      <c r="L636" s="225"/>
    </row>
    <row r="637" spans="1:12" ht="17.399999999999999" x14ac:dyDescent="0.35">
      <c r="A637" s="228"/>
      <c r="B637" s="112"/>
      <c r="C637" s="264"/>
      <c r="D637" s="20" t="s">
        <v>4101</v>
      </c>
      <c r="E637" s="392"/>
      <c r="F637" s="425"/>
      <c r="G637" s="426"/>
      <c r="H637" s="425"/>
      <c r="I637" s="425"/>
      <c r="J637" s="225"/>
      <c r="K637" s="112"/>
      <c r="L637" s="225"/>
    </row>
    <row r="638" spans="1:12" ht="21" x14ac:dyDescent="0.4">
      <c r="A638" s="1334" t="s">
        <v>33</v>
      </c>
      <c r="B638" s="1334"/>
      <c r="C638" s="1334"/>
      <c r="D638" s="1334"/>
      <c r="E638" s="1334"/>
      <c r="F638" s="1334"/>
      <c r="G638" s="1334"/>
      <c r="H638" s="1334"/>
      <c r="I638" s="1334"/>
      <c r="J638" s="1334"/>
      <c r="K638" s="1334"/>
      <c r="L638" s="1334"/>
    </row>
    <row r="639" spans="1:12" ht="21" x14ac:dyDescent="0.4">
      <c r="A639" s="1333" t="s">
        <v>34</v>
      </c>
      <c r="B639" s="1333"/>
      <c r="C639" s="1333"/>
      <c r="D639" s="1333"/>
      <c r="E639" s="1333"/>
      <c r="F639" s="1333"/>
      <c r="G639" s="1333"/>
      <c r="H639" s="1333"/>
      <c r="I639" s="1333"/>
      <c r="J639" s="1333"/>
      <c r="K639" s="1333"/>
      <c r="L639" s="1333"/>
    </row>
    <row r="640" spans="1:12" ht="21" x14ac:dyDescent="0.4">
      <c r="A640" s="1333" t="s">
        <v>2</v>
      </c>
      <c r="B640" s="1333"/>
      <c r="C640" s="1333"/>
      <c r="D640" s="1333"/>
      <c r="E640" s="1333"/>
      <c r="F640" s="1333"/>
      <c r="G640" s="1333"/>
      <c r="H640" s="1333"/>
      <c r="I640" s="1333"/>
      <c r="J640" s="1333"/>
      <c r="K640" s="1333"/>
      <c r="L640" s="1333"/>
    </row>
    <row r="641" spans="1:12" ht="21" x14ac:dyDescent="0.4">
      <c r="A641" s="1333" t="s">
        <v>3</v>
      </c>
      <c r="B641" s="1333"/>
      <c r="C641" s="1333"/>
      <c r="D641" s="1333"/>
      <c r="E641" s="1333"/>
      <c r="F641" s="1333"/>
      <c r="G641" s="1333"/>
      <c r="H641" s="1333"/>
      <c r="I641" s="1333"/>
      <c r="J641" s="1333"/>
      <c r="K641" s="1333"/>
      <c r="L641" s="1333"/>
    </row>
    <row r="642" spans="1:12" ht="21" x14ac:dyDescent="0.4">
      <c r="A642" s="238" t="s">
        <v>1069</v>
      </c>
      <c r="B642" s="19" t="s">
        <v>1070</v>
      </c>
      <c r="C642" s="19"/>
      <c r="D642" s="19"/>
      <c r="E642" s="19"/>
      <c r="F642" s="1"/>
      <c r="G642" s="1"/>
      <c r="H642" s="1"/>
      <c r="I642" s="1"/>
      <c r="J642" s="954"/>
      <c r="K642" s="954"/>
      <c r="L642" s="954"/>
    </row>
    <row r="643" spans="1:12" ht="21" x14ac:dyDescent="0.4">
      <c r="A643" s="238" t="s">
        <v>1071</v>
      </c>
      <c r="B643" s="239" t="s">
        <v>3091</v>
      </c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</row>
    <row r="644" spans="1:12" ht="21" x14ac:dyDescent="0.35">
      <c r="A644" s="954"/>
      <c r="B644" s="521" t="s">
        <v>1072</v>
      </c>
      <c r="C644" s="959"/>
      <c r="D644" s="954"/>
      <c r="E644" s="954"/>
      <c r="F644" s="954"/>
      <c r="G644" s="954"/>
      <c r="H644" s="954"/>
      <c r="I644" s="954"/>
      <c r="J644" s="954"/>
      <c r="K644" s="954"/>
      <c r="L644" s="954"/>
    </row>
    <row r="645" spans="1:12" ht="21" x14ac:dyDescent="0.4">
      <c r="A645" s="19" t="s">
        <v>2061</v>
      </c>
      <c r="B645" s="19"/>
      <c r="C645" s="19"/>
      <c r="D645" s="19"/>
      <c r="E645" s="885"/>
      <c r="F645" s="540"/>
      <c r="G645" s="540"/>
      <c r="H645" s="540"/>
      <c r="I645" s="540"/>
      <c r="J645" s="540"/>
      <c r="K645" s="540"/>
      <c r="L645" s="541"/>
    </row>
    <row r="646" spans="1:12" ht="21" x14ac:dyDescent="0.4">
      <c r="A646" s="522" t="s">
        <v>38</v>
      </c>
      <c r="B646" s="523" t="s">
        <v>7</v>
      </c>
      <c r="C646" s="523" t="s">
        <v>39</v>
      </c>
      <c r="D646" s="523" t="s">
        <v>57</v>
      </c>
      <c r="E646" s="1342" t="s">
        <v>1244</v>
      </c>
      <c r="F646" s="1343"/>
      <c r="G646" s="1343"/>
      <c r="H646" s="1343"/>
      <c r="I646" s="969"/>
      <c r="J646" s="956" t="s">
        <v>1245</v>
      </c>
      <c r="K646" s="524" t="s">
        <v>1246</v>
      </c>
      <c r="L646" s="523" t="s">
        <v>45</v>
      </c>
    </row>
    <row r="647" spans="1:12" ht="21" x14ac:dyDescent="0.4">
      <c r="A647" s="525"/>
      <c r="B647" s="526"/>
      <c r="C647" s="525"/>
      <c r="D647" s="1046" t="s">
        <v>1247</v>
      </c>
      <c r="E647" s="527">
        <v>2561</v>
      </c>
      <c r="F647" s="527">
        <v>2562</v>
      </c>
      <c r="G647" s="542">
        <v>2563</v>
      </c>
      <c r="H647" s="542">
        <v>2564</v>
      </c>
      <c r="I647" s="528">
        <v>2565</v>
      </c>
      <c r="J647" s="529" t="s">
        <v>1248</v>
      </c>
      <c r="K647" s="527" t="s">
        <v>44</v>
      </c>
      <c r="L647" s="359" t="s">
        <v>46</v>
      </c>
    </row>
    <row r="648" spans="1:12" ht="21" x14ac:dyDescent="0.4">
      <c r="A648" s="530"/>
      <c r="B648" s="530"/>
      <c r="C648" s="531"/>
      <c r="D648" s="532"/>
      <c r="E648" s="533" t="s">
        <v>14</v>
      </c>
      <c r="F648" s="533" t="s">
        <v>14</v>
      </c>
      <c r="G648" s="533" t="s">
        <v>14</v>
      </c>
      <c r="H648" s="533" t="s">
        <v>14</v>
      </c>
      <c r="I648" s="958" t="s">
        <v>14</v>
      </c>
      <c r="J648" s="534"/>
      <c r="K648" s="532"/>
      <c r="L648" s="535"/>
    </row>
    <row r="649" spans="1:12" ht="18" x14ac:dyDescent="0.35">
      <c r="A649" s="13">
        <v>7</v>
      </c>
      <c r="B649" s="112" t="s">
        <v>1790</v>
      </c>
      <c r="C649" s="112" t="s">
        <v>1791</v>
      </c>
      <c r="D649" s="264" t="s">
        <v>1778</v>
      </c>
      <c r="E649" s="246">
        <v>3000000</v>
      </c>
      <c r="F649" s="224">
        <v>3000000</v>
      </c>
      <c r="G649" s="246">
        <v>3000000</v>
      </c>
      <c r="H649" s="224">
        <v>3000000</v>
      </c>
      <c r="I649" s="246">
        <v>3000000</v>
      </c>
      <c r="J649" s="227" t="s">
        <v>3327</v>
      </c>
      <c r="K649" s="112" t="s">
        <v>2285</v>
      </c>
      <c r="L649" s="14" t="s">
        <v>1704</v>
      </c>
    </row>
    <row r="650" spans="1:12" ht="18" x14ac:dyDescent="0.35">
      <c r="A650" s="13"/>
      <c r="B650" s="112" t="s">
        <v>1792</v>
      </c>
      <c r="C650" s="112" t="s">
        <v>1793</v>
      </c>
      <c r="D650" s="264" t="s">
        <v>2283</v>
      </c>
      <c r="E650" s="392" t="s">
        <v>1794</v>
      </c>
      <c r="F650" s="392" t="s">
        <v>1794</v>
      </c>
      <c r="G650" s="392" t="s">
        <v>1794</v>
      </c>
      <c r="H650" s="392" t="s">
        <v>1794</v>
      </c>
      <c r="I650" s="450" t="s">
        <v>1794</v>
      </c>
      <c r="J650" s="225" t="s">
        <v>3235</v>
      </c>
      <c r="K650" s="112" t="s">
        <v>1298</v>
      </c>
      <c r="L650" s="51" t="s">
        <v>94</v>
      </c>
    </row>
    <row r="651" spans="1:12" ht="18" x14ac:dyDescent="0.35">
      <c r="A651" s="13"/>
      <c r="B651" s="112" t="s">
        <v>1795</v>
      </c>
      <c r="C651" s="112" t="s">
        <v>1796</v>
      </c>
      <c r="D651" s="391" t="s">
        <v>2284</v>
      </c>
      <c r="E651" s="392"/>
      <c r="F651" s="392"/>
      <c r="G651" s="392"/>
      <c r="H651" s="392"/>
      <c r="I651" s="392"/>
      <c r="J651" s="51"/>
      <c r="K651" s="112" t="s">
        <v>2287</v>
      </c>
      <c r="L651" s="51"/>
    </row>
    <row r="652" spans="1:12" ht="18" x14ac:dyDescent="0.35">
      <c r="A652" s="13"/>
      <c r="B652" s="27"/>
      <c r="C652" s="264" t="s">
        <v>1797</v>
      </c>
      <c r="D652" s="20" t="s">
        <v>1151</v>
      </c>
      <c r="E652" s="155"/>
      <c r="F652" s="543"/>
      <c r="G652" s="545"/>
      <c r="H652" s="543"/>
      <c r="I652" s="543"/>
      <c r="J652" s="51"/>
      <c r="K652" s="112" t="s">
        <v>2286</v>
      </c>
      <c r="L652" s="51"/>
    </row>
    <row r="653" spans="1:12" ht="18" x14ac:dyDescent="0.35">
      <c r="A653" s="13"/>
      <c r="B653" s="27"/>
      <c r="C653" s="264" t="s">
        <v>1798</v>
      </c>
      <c r="D653" s="112"/>
      <c r="E653" s="155"/>
      <c r="F653" s="543"/>
      <c r="G653" s="545"/>
      <c r="H653" s="543"/>
      <c r="I653" s="543"/>
      <c r="J653" s="51"/>
      <c r="K653" s="112" t="s">
        <v>271</v>
      </c>
      <c r="L653" s="51"/>
    </row>
    <row r="654" spans="1:12" ht="18" x14ac:dyDescent="0.35">
      <c r="A654" s="13"/>
      <c r="B654" s="27"/>
      <c r="C654" s="264" t="s">
        <v>1799</v>
      </c>
      <c r="D654" s="112"/>
      <c r="E654" s="155"/>
      <c r="F654" s="543"/>
      <c r="G654" s="545"/>
      <c r="H654" s="543"/>
      <c r="I654" s="543"/>
      <c r="J654" s="51"/>
      <c r="K654" s="112"/>
      <c r="L654" s="51"/>
    </row>
    <row r="655" spans="1:12" ht="18" x14ac:dyDescent="0.35">
      <c r="A655" s="13"/>
      <c r="B655" s="27"/>
      <c r="C655" s="95" t="s">
        <v>1800</v>
      </c>
      <c r="D655" s="112"/>
      <c r="E655" s="155"/>
      <c r="F655" s="543"/>
      <c r="G655" s="545"/>
      <c r="H655" s="543"/>
      <c r="I655" s="543"/>
      <c r="J655" s="51"/>
      <c r="K655" s="112"/>
      <c r="L655" s="51"/>
    </row>
    <row r="656" spans="1:12" ht="18" x14ac:dyDescent="0.35">
      <c r="A656" s="16"/>
      <c r="B656" s="50"/>
      <c r="C656" s="105"/>
      <c r="D656" s="226"/>
      <c r="E656" s="609"/>
      <c r="F656" s="610"/>
      <c r="G656" s="611"/>
      <c r="H656" s="610"/>
      <c r="I656" s="610"/>
      <c r="J656" s="17"/>
      <c r="K656" s="226"/>
      <c r="L656" s="17"/>
    </row>
    <row r="657" spans="1:12" ht="18" x14ac:dyDescent="0.35">
      <c r="A657" s="51">
        <v>8</v>
      </c>
      <c r="B657" s="80" t="s">
        <v>2289</v>
      </c>
      <c r="C657" s="112" t="s">
        <v>2290</v>
      </c>
      <c r="D657" s="112" t="s">
        <v>1250</v>
      </c>
      <c r="E657" s="227">
        <v>50000</v>
      </c>
      <c r="F657" s="227">
        <v>50000</v>
      </c>
      <c r="G657" s="227">
        <v>50000</v>
      </c>
      <c r="H657" s="227">
        <v>50000</v>
      </c>
      <c r="I657" s="227">
        <v>50000</v>
      </c>
      <c r="J657" s="112" t="s">
        <v>1670</v>
      </c>
      <c r="K657" s="112" t="s">
        <v>111</v>
      </c>
      <c r="L657" s="27" t="s">
        <v>71</v>
      </c>
    </row>
    <row r="658" spans="1:12" ht="18" x14ac:dyDescent="0.35">
      <c r="A658" s="28"/>
      <c r="B658" s="80" t="s">
        <v>2291</v>
      </c>
      <c r="C658" s="112" t="s">
        <v>2293</v>
      </c>
      <c r="D658" s="112" t="s">
        <v>1251</v>
      </c>
      <c r="E658" s="142" t="s">
        <v>118</v>
      </c>
      <c r="F658" s="142" t="s">
        <v>118</v>
      </c>
      <c r="G658" s="142" t="s">
        <v>118</v>
      </c>
      <c r="H658" s="142" t="s">
        <v>118</v>
      </c>
      <c r="I658" s="142" t="s">
        <v>118</v>
      </c>
      <c r="J658" s="112" t="s">
        <v>1301</v>
      </c>
      <c r="K658" s="112" t="s">
        <v>1303</v>
      </c>
      <c r="L658" s="27"/>
    </row>
    <row r="659" spans="1:12" ht="18" x14ac:dyDescent="0.35">
      <c r="A659" s="28"/>
      <c r="B659" s="80" t="s">
        <v>2292</v>
      </c>
      <c r="C659" s="112" t="s">
        <v>2294</v>
      </c>
      <c r="D659" s="80"/>
      <c r="E659" s="225"/>
      <c r="F659" s="225"/>
      <c r="G659" s="225"/>
      <c r="H659" s="225"/>
      <c r="I659" s="225"/>
      <c r="J659" s="256" t="s">
        <v>1302</v>
      </c>
      <c r="K659" s="112"/>
      <c r="L659" s="27"/>
    </row>
    <row r="660" spans="1:12" ht="18" x14ac:dyDescent="0.35">
      <c r="A660" s="13"/>
      <c r="B660" s="27"/>
      <c r="C660" s="95" t="s">
        <v>2295</v>
      </c>
      <c r="D660" s="112"/>
      <c r="E660" s="155"/>
      <c r="F660" s="543"/>
      <c r="G660" s="545"/>
      <c r="H660" s="543"/>
      <c r="I660" s="543"/>
      <c r="J660" s="256" t="s">
        <v>1303</v>
      </c>
      <c r="K660" s="112"/>
      <c r="L660" s="51"/>
    </row>
    <row r="661" spans="1:12" ht="18" x14ac:dyDescent="0.35">
      <c r="A661" s="16"/>
      <c r="B661" s="50"/>
      <c r="C661" s="105"/>
      <c r="D661" s="226"/>
      <c r="E661" s="609"/>
      <c r="F661" s="610"/>
      <c r="G661" s="611"/>
      <c r="H661" s="610"/>
      <c r="I661" s="610"/>
      <c r="J661" s="17"/>
      <c r="K661" s="226"/>
      <c r="L661" s="17"/>
    </row>
    <row r="662" spans="1:12" ht="18" x14ac:dyDescent="0.35">
      <c r="A662" s="14">
        <v>9</v>
      </c>
      <c r="B662" s="112" t="s">
        <v>2963</v>
      </c>
      <c r="C662" s="264" t="s">
        <v>2970</v>
      </c>
      <c r="D662" s="112" t="s">
        <v>2964</v>
      </c>
      <c r="E662" s="143">
        <v>100000</v>
      </c>
      <c r="F662" s="143">
        <v>100000</v>
      </c>
      <c r="G662" s="143">
        <v>100000</v>
      </c>
      <c r="H662" s="143">
        <v>100000</v>
      </c>
      <c r="I662" s="217"/>
      <c r="J662" s="512" t="s">
        <v>4102</v>
      </c>
      <c r="K662" s="254" t="s">
        <v>2965</v>
      </c>
      <c r="L662" s="225" t="s">
        <v>71</v>
      </c>
    </row>
    <row r="663" spans="1:12" ht="17.399999999999999" x14ac:dyDescent="0.35">
      <c r="A663" s="28"/>
      <c r="B663" s="112" t="s">
        <v>2558</v>
      </c>
      <c r="C663" s="264" t="s">
        <v>2972</v>
      </c>
      <c r="D663" s="112" t="s">
        <v>1251</v>
      </c>
      <c r="E663" s="142" t="s">
        <v>118</v>
      </c>
      <c r="F663" s="142" t="s">
        <v>118</v>
      </c>
      <c r="G663" s="142" t="s">
        <v>118</v>
      </c>
      <c r="H663" s="142" t="s">
        <v>118</v>
      </c>
      <c r="I663" s="142"/>
      <c r="J663" s="80" t="s">
        <v>3290</v>
      </c>
      <c r="K663" s="80" t="s">
        <v>1990</v>
      </c>
      <c r="L663" s="321"/>
    </row>
    <row r="664" spans="1:12" ht="18" x14ac:dyDescent="0.35">
      <c r="A664" s="51"/>
      <c r="B664" s="112" t="s">
        <v>2966</v>
      </c>
      <c r="C664" s="264"/>
      <c r="D664" s="112"/>
      <c r="E664" s="225"/>
      <c r="F664" s="309"/>
      <c r="G664" s="225"/>
      <c r="H664" s="225"/>
      <c r="I664" s="225"/>
      <c r="J664" s="225"/>
      <c r="K664" s="264"/>
      <c r="L664" s="225"/>
    </row>
    <row r="665" spans="1:12" ht="18" x14ac:dyDescent="0.35">
      <c r="A665" s="51"/>
      <c r="B665" s="112" t="s">
        <v>2967</v>
      </c>
      <c r="C665" s="264"/>
      <c r="D665" s="112"/>
      <c r="E665" s="225"/>
      <c r="F665" s="309"/>
      <c r="G665" s="225"/>
      <c r="H665" s="225"/>
      <c r="I665" s="225"/>
      <c r="J665" s="225"/>
      <c r="K665" s="264"/>
      <c r="L665" s="225"/>
    </row>
    <row r="666" spans="1:12" ht="18" x14ac:dyDescent="0.35">
      <c r="A666" s="17"/>
      <c r="B666" s="226" t="s">
        <v>2968</v>
      </c>
      <c r="C666" s="310"/>
      <c r="D666" s="226"/>
      <c r="E666" s="283"/>
      <c r="F666" s="313"/>
      <c r="G666" s="283"/>
      <c r="H666" s="283"/>
      <c r="I666" s="283"/>
      <c r="J666" s="283"/>
      <c r="K666" s="310"/>
      <c r="L666" s="283"/>
    </row>
    <row r="667" spans="1:12" ht="18" x14ac:dyDescent="0.35">
      <c r="A667" s="882"/>
      <c r="B667" s="264"/>
      <c r="C667" s="264"/>
      <c r="D667" s="264"/>
      <c r="E667" s="608"/>
      <c r="F667" s="608"/>
      <c r="G667" s="608"/>
      <c r="H667" s="608"/>
      <c r="I667" s="608"/>
      <c r="J667" s="608"/>
      <c r="K667" s="264"/>
      <c r="L667" s="608"/>
    </row>
    <row r="668" spans="1:12" ht="18" customHeight="1" x14ac:dyDescent="0.4">
      <c r="A668" s="1334" t="s">
        <v>33</v>
      </c>
      <c r="B668" s="1334"/>
      <c r="C668" s="1334"/>
      <c r="D668" s="1334"/>
      <c r="E668" s="1334"/>
      <c r="F668" s="1334"/>
      <c r="G668" s="1334"/>
      <c r="H668" s="1334"/>
      <c r="I668" s="1334"/>
      <c r="J668" s="1334"/>
      <c r="K668" s="1334"/>
      <c r="L668" s="1334"/>
    </row>
    <row r="669" spans="1:12" ht="18" customHeight="1" x14ac:dyDescent="0.4">
      <c r="A669" s="1333" t="s">
        <v>34</v>
      </c>
      <c r="B669" s="1333"/>
      <c r="C669" s="1333"/>
      <c r="D669" s="1333"/>
      <c r="E669" s="1333"/>
      <c r="F669" s="1333"/>
      <c r="G669" s="1333"/>
      <c r="H669" s="1333"/>
      <c r="I669" s="1333"/>
      <c r="J669" s="1333"/>
      <c r="K669" s="1333"/>
      <c r="L669" s="1333"/>
    </row>
    <row r="670" spans="1:12" ht="18" customHeight="1" x14ac:dyDescent="0.4">
      <c r="A670" s="1333" t="s">
        <v>2</v>
      </c>
      <c r="B670" s="1333"/>
      <c r="C670" s="1333"/>
      <c r="D670" s="1333"/>
      <c r="E670" s="1333"/>
      <c r="F670" s="1333"/>
      <c r="G670" s="1333"/>
      <c r="H670" s="1333"/>
      <c r="I670" s="1333"/>
      <c r="J670" s="1333"/>
      <c r="K670" s="1333"/>
      <c r="L670" s="1333"/>
    </row>
    <row r="671" spans="1:12" ht="18" customHeight="1" x14ac:dyDescent="0.4">
      <c r="A671" s="1333" t="s">
        <v>3</v>
      </c>
      <c r="B671" s="1333"/>
      <c r="C671" s="1333"/>
      <c r="D671" s="1333"/>
      <c r="E671" s="1333"/>
      <c r="F671" s="1333"/>
      <c r="G671" s="1333"/>
      <c r="H671" s="1333"/>
      <c r="I671" s="1333"/>
      <c r="J671" s="1333"/>
      <c r="K671" s="1333"/>
      <c r="L671" s="1333"/>
    </row>
    <row r="672" spans="1:12" ht="18" customHeight="1" x14ac:dyDescent="0.4">
      <c r="A672" s="238" t="s">
        <v>1069</v>
      </c>
      <c r="B672" s="19" t="s">
        <v>1070</v>
      </c>
      <c r="C672" s="19"/>
      <c r="D672" s="19"/>
      <c r="E672" s="19"/>
      <c r="F672" s="1"/>
      <c r="G672" s="1"/>
      <c r="H672" s="1"/>
      <c r="I672" s="1"/>
      <c r="J672" s="954"/>
      <c r="K672" s="954"/>
      <c r="L672" s="954"/>
    </row>
    <row r="673" spans="1:12" ht="18" customHeight="1" x14ac:dyDescent="0.4">
      <c r="A673" s="238" t="s">
        <v>1071</v>
      </c>
      <c r="B673" s="239" t="s">
        <v>3091</v>
      </c>
      <c r="C673" s="239"/>
      <c r="D673" s="239"/>
      <c r="E673" s="239"/>
      <c r="F673" s="239"/>
      <c r="G673" s="239"/>
      <c r="H673" s="239"/>
      <c r="I673" s="239"/>
      <c r="J673" s="239"/>
      <c r="K673" s="239"/>
      <c r="L673" s="239"/>
    </row>
    <row r="674" spans="1:12" ht="18" customHeight="1" x14ac:dyDescent="0.35">
      <c r="A674" s="954"/>
      <c r="B674" s="521" t="s">
        <v>1072</v>
      </c>
      <c r="C674" s="959"/>
      <c r="D674" s="954"/>
      <c r="E674" s="954"/>
      <c r="F674" s="954"/>
      <c r="G674" s="954"/>
      <c r="H674" s="954"/>
      <c r="I674" s="954"/>
      <c r="J674" s="954"/>
      <c r="K674" s="954"/>
      <c r="L674" s="954"/>
    </row>
    <row r="675" spans="1:12" ht="18" customHeight="1" x14ac:dyDescent="0.4">
      <c r="A675" s="19" t="s">
        <v>2061</v>
      </c>
      <c r="B675" s="19"/>
      <c r="C675" s="19"/>
      <c r="D675" s="19"/>
      <c r="E675" s="885"/>
      <c r="F675" s="540"/>
      <c r="G675" s="540"/>
      <c r="H675" s="540"/>
      <c r="I675" s="540"/>
      <c r="J675" s="540"/>
      <c r="K675" s="540"/>
      <c r="L675" s="541"/>
    </row>
    <row r="676" spans="1:12" ht="18" customHeight="1" x14ac:dyDescent="0.4">
      <c r="A676" s="522" t="s">
        <v>38</v>
      </c>
      <c r="B676" s="523" t="s">
        <v>7</v>
      </c>
      <c r="C676" s="523" t="s">
        <v>39</v>
      </c>
      <c r="D676" s="523" t="s">
        <v>57</v>
      </c>
      <c r="E676" s="1342" t="s">
        <v>1244</v>
      </c>
      <c r="F676" s="1343"/>
      <c r="G676" s="1343"/>
      <c r="H676" s="1343"/>
      <c r="I676" s="969"/>
      <c r="J676" s="956" t="s">
        <v>1245</v>
      </c>
      <c r="K676" s="524" t="s">
        <v>1246</v>
      </c>
      <c r="L676" s="523" t="s">
        <v>45</v>
      </c>
    </row>
    <row r="677" spans="1:12" ht="18" customHeight="1" x14ac:dyDescent="0.4">
      <c r="A677" s="525"/>
      <c r="B677" s="526"/>
      <c r="C677" s="525"/>
      <c r="D677" s="1046" t="s">
        <v>1247</v>
      </c>
      <c r="E677" s="527">
        <v>2561</v>
      </c>
      <c r="F677" s="527">
        <v>2562</v>
      </c>
      <c r="G677" s="542">
        <v>2563</v>
      </c>
      <c r="H677" s="542">
        <v>2564</v>
      </c>
      <c r="I677" s="528">
        <v>2565</v>
      </c>
      <c r="J677" s="529" t="s">
        <v>1248</v>
      </c>
      <c r="K677" s="527" t="s">
        <v>44</v>
      </c>
      <c r="L677" s="359" t="s">
        <v>46</v>
      </c>
    </row>
    <row r="678" spans="1:12" ht="18" customHeight="1" x14ac:dyDescent="0.4">
      <c r="A678" s="526"/>
      <c r="B678" s="530"/>
      <c r="C678" s="531"/>
      <c r="D678" s="532"/>
      <c r="E678" s="533" t="s">
        <v>14</v>
      </c>
      <c r="F678" s="533" t="s">
        <v>14</v>
      </c>
      <c r="G678" s="533" t="s">
        <v>14</v>
      </c>
      <c r="H678" s="533" t="s">
        <v>14</v>
      </c>
      <c r="I678" s="958" t="s">
        <v>14</v>
      </c>
      <c r="J678" s="534"/>
      <c r="K678" s="532"/>
      <c r="L678" s="535"/>
    </row>
    <row r="679" spans="1:12" ht="18" customHeight="1" x14ac:dyDescent="0.35">
      <c r="A679" s="14">
        <v>10</v>
      </c>
      <c r="B679" s="254" t="s">
        <v>2969</v>
      </c>
      <c r="C679" s="254" t="s">
        <v>2970</v>
      </c>
      <c r="D679" s="254" t="s">
        <v>2964</v>
      </c>
      <c r="E679" s="328">
        <v>25000</v>
      </c>
      <c r="F679" s="328">
        <v>25000</v>
      </c>
      <c r="G679" s="328">
        <v>25000</v>
      </c>
      <c r="H679" s="328">
        <v>25000</v>
      </c>
      <c r="I679" s="328">
        <v>25000</v>
      </c>
      <c r="J679" s="334" t="s">
        <v>1670</v>
      </c>
      <c r="K679" s="254" t="s">
        <v>2965</v>
      </c>
      <c r="L679" s="334" t="s">
        <v>71</v>
      </c>
    </row>
    <row r="680" spans="1:12" ht="18" customHeight="1" x14ac:dyDescent="0.35">
      <c r="A680" s="51"/>
      <c r="B680" s="112" t="s">
        <v>2971</v>
      </c>
      <c r="C680" s="112" t="s">
        <v>2972</v>
      </c>
      <c r="D680" s="112" t="s">
        <v>1251</v>
      </c>
      <c r="E680" s="142" t="s">
        <v>118</v>
      </c>
      <c r="F680" s="142" t="s">
        <v>118</v>
      </c>
      <c r="G680" s="142" t="s">
        <v>118</v>
      </c>
      <c r="H680" s="142" t="s">
        <v>118</v>
      </c>
      <c r="I680" s="142" t="s">
        <v>118</v>
      </c>
      <c r="J680" s="225" t="s">
        <v>3328</v>
      </c>
      <c r="K680" s="112" t="s">
        <v>1990</v>
      </c>
      <c r="L680" s="225"/>
    </row>
    <row r="681" spans="1:12" ht="18" customHeight="1" x14ac:dyDescent="0.35">
      <c r="A681" s="51"/>
      <c r="B681" s="112" t="s">
        <v>3089</v>
      </c>
      <c r="C681" s="112"/>
      <c r="D681" s="112"/>
      <c r="E681" s="225"/>
      <c r="F681" s="225"/>
      <c r="G681" s="225"/>
      <c r="H681" s="225"/>
      <c r="I681" s="225"/>
      <c r="J681" s="256" t="s">
        <v>1664</v>
      </c>
      <c r="K681" s="112"/>
      <c r="L681" s="225"/>
    </row>
    <row r="682" spans="1:12" ht="18" customHeight="1" x14ac:dyDescent="0.35">
      <c r="A682" s="343"/>
      <c r="B682" s="256" t="s">
        <v>3090</v>
      </c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</row>
    <row r="683" spans="1:12" ht="18" customHeight="1" x14ac:dyDescent="0.35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</row>
    <row r="684" spans="1:12" ht="18" customHeight="1" x14ac:dyDescent="0.35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</row>
    <row r="685" spans="1:12" ht="18" customHeight="1" x14ac:dyDescent="0.35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</row>
    <row r="686" spans="1:12" ht="18" customHeight="1" x14ac:dyDescent="0.35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</row>
    <row r="687" spans="1:12" ht="18" customHeight="1" x14ac:dyDescent="0.35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</row>
    <row r="688" spans="1:12" ht="18" customHeight="1" x14ac:dyDescent="0.35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</row>
    <row r="689" spans="1:12" ht="18" customHeight="1" x14ac:dyDescent="0.35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</row>
    <row r="690" spans="1:12" ht="18" customHeight="1" x14ac:dyDescent="0.35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</row>
    <row r="691" spans="1:12" ht="18" customHeight="1" x14ac:dyDescent="0.35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</row>
    <row r="692" spans="1:12" ht="18" customHeight="1" x14ac:dyDescent="0.35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</row>
    <row r="693" spans="1:12" ht="18" customHeight="1" x14ac:dyDescent="0.35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</row>
    <row r="694" spans="1:12" ht="18" customHeight="1" x14ac:dyDescent="0.35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</row>
    <row r="695" spans="1:12" ht="18" customHeight="1" x14ac:dyDescent="0.35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</row>
    <row r="696" spans="1:12" ht="18" customHeight="1" x14ac:dyDescent="0.35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</row>
    <row r="697" spans="1:12" ht="18" customHeight="1" thickBot="1" x14ac:dyDescent="0.4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</row>
    <row r="698" spans="1:12" ht="18" customHeight="1" thickBot="1" x14ac:dyDescent="0.4">
      <c r="A698" s="839" t="s">
        <v>17</v>
      </c>
      <c r="B698" s="840" t="s">
        <v>3392</v>
      </c>
      <c r="C698" s="837"/>
      <c r="D698" s="837"/>
      <c r="E698" s="846">
        <f>E588+E596+E600+E619+E649+E657+E662+E679</f>
        <v>28425000</v>
      </c>
      <c r="F698" s="846">
        <f>F604+F619+F649+F657+F662+F679</f>
        <v>27275000</v>
      </c>
      <c r="G698" s="846">
        <f>G592+G619+G649+G657+G662+G679</f>
        <v>27375000</v>
      </c>
      <c r="H698" s="846">
        <f>H619+H649+H657+H662+H679</f>
        <v>27175000</v>
      </c>
      <c r="I698" s="846">
        <f>I619+I649+I657+I679</f>
        <v>27075000</v>
      </c>
      <c r="J698" s="837"/>
      <c r="K698" s="837"/>
      <c r="L698" s="838"/>
    </row>
    <row r="699" spans="1:12" ht="18" customHeight="1" x14ac:dyDescent="0.4">
      <c r="A699" s="1334" t="s">
        <v>33</v>
      </c>
      <c r="B699" s="1334"/>
      <c r="C699" s="1334"/>
      <c r="D699" s="1334"/>
      <c r="E699" s="1334"/>
      <c r="F699" s="1334"/>
      <c r="G699" s="1334"/>
      <c r="H699" s="1334"/>
      <c r="I699" s="1334"/>
      <c r="J699" s="1334"/>
      <c r="K699" s="1334"/>
      <c r="L699" s="1334"/>
    </row>
    <row r="700" spans="1:12" ht="21" x14ac:dyDescent="0.4">
      <c r="A700" s="1333" t="s">
        <v>34</v>
      </c>
      <c r="B700" s="1333"/>
      <c r="C700" s="1333"/>
      <c r="D700" s="1333"/>
      <c r="E700" s="1333"/>
      <c r="F700" s="1333"/>
      <c r="G700" s="1333"/>
      <c r="H700" s="1333"/>
      <c r="I700" s="1333"/>
      <c r="J700" s="1333"/>
      <c r="K700" s="1333"/>
      <c r="L700" s="1333"/>
    </row>
    <row r="701" spans="1:12" ht="21" x14ac:dyDescent="0.4">
      <c r="A701" s="1333" t="s">
        <v>2</v>
      </c>
      <c r="B701" s="1333"/>
      <c r="C701" s="1333"/>
      <c r="D701" s="1333"/>
      <c r="E701" s="1333"/>
      <c r="F701" s="1333"/>
      <c r="G701" s="1333"/>
      <c r="H701" s="1333"/>
      <c r="I701" s="1333"/>
      <c r="J701" s="1333"/>
      <c r="K701" s="1333"/>
      <c r="L701" s="1333"/>
    </row>
    <row r="702" spans="1:12" ht="21" x14ac:dyDescent="0.4">
      <c r="A702" s="1333" t="s">
        <v>3</v>
      </c>
      <c r="B702" s="1333"/>
      <c r="C702" s="1333"/>
      <c r="D702" s="1333"/>
      <c r="E702" s="1333"/>
      <c r="F702" s="1333"/>
      <c r="G702" s="1333"/>
      <c r="H702" s="1333"/>
      <c r="I702" s="1333"/>
      <c r="J702" s="1333"/>
      <c r="K702" s="1333"/>
      <c r="L702" s="1333"/>
    </row>
    <row r="703" spans="1:12" ht="21" x14ac:dyDescent="0.4">
      <c r="A703" s="1341" t="s">
        <v>1070</v>
      </c>
      <c r="B703" s="1341"/>
      <c r="C703" s="1341"/>
      <c r="D703" s="1341"/>
      <c r="E703" s="1341"/>
      <c r="F703" s="1341"/>
      <c r="G703" s="1341"/>
      <c r="H703" s="1341"/>
      <c r="I703" s="1341"/>
      <c r="J703" s="1341"/>
      <c r="K703" s="1341"/>
      <c r="L703" s="1341"/>
    </row>
    <row r="704" spans="1:12" ht="21" x14ac:dyDescent="0.4">
      <c r="A704" s="238" t="s">
        <v>1071</v>
      </c>
      <c r="B704" s="239" t="s">
        <v>3091</v>
      </c>
      <c r="C704" s="239"/>
      <c r="D704" s="239"/>
      <c r="E704" s="239"/>
      <c r="F704" s="879"/>
      <c r="G704" s="879"/>
      <c r="H704" s="879"/>
      <c r="I704" s="879"/>
      <c r="J704" s="879"/>
      <c r="K704" s="879"/>
      <c r="L704" s="879"/>
    </row>
    <row r="705" spans="1:12" ht="21" x14ac:dyDescent="0.4">
      <c r="A705" s="239"/>
      <c r="B705" s="521" t="s">
        <v>1072</v>
      </c>
      <c r="C705" s="954"/>
      <c r="D705" s="239"/>
      <c r="E705" s="239"/>
      <c r="F705" s="239"/>
      <c r="G705" s="239"/>
      <c r="H705" s="239"/>
      <c r="I705" s="239"/>
      <c r="J705" s="239"/>
      <c r="K705" s="239"/>
      <c r="L705" s="239"/>
    </row>
    <row r="706" spans="1:12" ht="21" x14ac:dyDescent="0.4">
      <c r="A706" s="698" t="s">
        <v>2064</v>
      </c>
      <c r="B706" s="698"/>
      <c r="C706" s="698"/>
      <c r="D706" s="19"/>
      <c r="E706" s="1"/>
      <c r="F706" s="1"/>
      <c r="G706" s="1"/>
      <c r="H706" s="1"/>
      <c r="I706" s="1"/>
      <c r="J706" s="1"/>
      <c r="K706" s="1"/>
      <c r="L706" s="1"/>
    </row>
    <row r="707" spans="1:12" ht="18" x14ac:dyDescent="0.35">
      <c r="A707" s="349" t="s">
        <v>38</v>
      </c>
      <c r="B707" s="350" t="s">
        <v>7</v>
      </c>
      <c r="C707" s="350" t="s">
        <v>39</v>
      </c>
      <c r="D707" s="350" t="s">
        <v>57</v>
      </c>
      <c r="E707" s="1331" t="s">
        <v>1244</v>
      </c>
      <c r="F707" s="1332"/>
      <c r="G707" s="1332"/>
      <c r="H707" s="1332"/>
      <c r="I707" s="351"/>
      <c r="J707" s="352" t="s">
        <v>1245</v>
      </c>
      <c r="K707" s="353" t="s">
        <v>1246</v>
      </c>
      <c r="L707" s="350" t="s">
        <v>45</v>
      </c>
    </row>
    <row r="708" spans="1:12" ht="18" x14ac:dyDescent="0.35">
      <c r="A708" s="354"/>
      <c r="B708" s="359"/>
      <c r="C708" s="356"/>
      <c r="D708" s="889" t="s">
        <v>1247</v>
      </c>
      <c r="E708" s="356">
        <v>2561</v>
      </c>
      <c r="F708" s="356">
        <v>2562</v>
      </c>
      <c r="G708" s="358">
        <v>2563</v>
      </c>
      <c r="H708" s="460">
        <v>2564</v>
      </c>
      <c r="I708" s="460">
        <v>2565</v>
      </c>
      <c r="J708" s="888" t="s">
        <v>1248</v>
      </c>
      <c r="K708" s="356" t="s">
        <v>44</v>
      </c>
      <c r="L708" s="359" t="s">
        <v>46</v>
      </c>
    </row>
    <row r="709" spans="1:12" ht="18" x14ac:dyDescent="0.35">
      <c r="A709" s="361"/>
      <c r="B709" s="360"/>
      <c r="C709" s="361"/>
      <c r="D709" s="887"/>
      <c r="E709" s="362" t="s">
        <v>14</v>
      </c>
      <c r="F709" s="362" t="s">
        <v>14</v>
      </c>
      <c r="G709" s="362" t="s">
        <v>14</v>
      </c>
      <c r="H709" s="362" t="s">
        <v>14</v>
      </c>
      <c r="I709" s="365" t="s">
        <v>14</v>
      </c>
      <c r="J709" s="891"/>
      <c r="K709" s="362"/>
      <c r="L709" s="890"/>
    </row>
    <row r="710" spans="1:12" ht="17.399999999999999" x14ac:dyDescent="0.35">
      <c r="A710" s="228">
        <v>1</v>
      </c>
      <c r="B710" s="112" t="s">
        <v>1801</v>
      </c>
      <c r="C710" s="264" t="s">
        <v>3329</v>
      </c>
      <c r="D710" s="112" t="s">
        <v>1802</v>
      </c>
      <c r="E710" s="315">
        <v>50000</v>
      </c>
      <c r="F710" s="227">
        <v>50000</v>
      </c>
      <c r="G710" s="315">
        <v>50000</v>
      </c>
      <c r="H710" s="328">
        <v>50000</v>
      </c>
      <c r="I710" s="328">
        <v>50000</v>
      </c>
      <c r="J710" s="112" t="s">
        <v>1670</v>
      </c>
      <c r="K710" s="80" t="s">
        <v>1803</v>
      </c>
      <c r="L710" s="225" t="s">
        <v>71</v>
      </c>
    </row>
    <row r="711" spans="1:12" ht="17.399999999999999" x14ac:dyDescent="0.35">
      <c r="A711" s="228"/>
      <c r="B711" s="112" t="s">
        <v>1804</v>
      </c>
      <c r="C711" s="264" t="s">
        <v>1804</v>
      </c>
      <c r="D711" s="112" t="s">
        <v>1805</v>
      </c>
      <c r="E711" s="581" t="s">
        <v>118</v>
      </c>
      <c r="F711" s="225" t="s">
        <v>118</v>
      </c>
      <c r="G711" s="581" t="s">
        <v>118</v>
      </c>
      <c r="H711" s="225" t="s">
        <v>118</v>
      </c>
      <c r="I711" s="225" t="s">
        <v>118</v>
      </c>
      <c r="J711" s="225" t="s">
        <v>3330</v>
      </c>
      <c r="K711" s="80" t="s">
        <v>1806</v>
      </c>
      <c r="L711" s="112"/>
    </row>
    <row r="712" spans="1:12" ht="17.399999999999999" x14ac:dyDescent="0.35">
      <c r="A712" s="228"/>
      <c r="B712" s="112" t="s">
        <v>1807</v>
      </c>
      <c r="C712" s="264" t="s">
        <v>1807</v>
      </c>
      <c r="D712" s="112"/>
      <c r="E712" s="581"/>
      <c r="F712" s="225"/>
      <c r="G712" s="581"/>
      <c r="H712" s="225"/>
      <c r="I712" s="225"/>
      <c r="J712" s="225" t="s">
        <v>3331</v>
      </c>
      <c r="K712" s="80" t="s">
        <v>1808</v>
      </c>
      <c r="L712" s="112"/>
    </row>
    <row r="713" spans="1:12" ht="17.399999999999999" x14ac:dyDescent="0.35">
      <c r="A713" s="228"/>
      <c r="B713" s="112"/>
      <c r="C713" s="264" t="s">
        <v>1884</v>
      </c>
      <c r="D713" s="112"/>
      <c r="E713" s="581"/>
      <c r="F713" s="225"/>
      <c r="G713" s="581"/>
      <c r="H713" s="225"/>
      <c r="I713" s="225"/>
      <c r="J713" s="225"/>
      <c r="K713" s="80"/>
      <c r="L713" s="112"/>
    </row>
    <row r="714" spans="1:12" ht="17.399999999999999" x14ac:dyDescent="0.35">
      <c r="A714" s="228"/>
      <c r="B714" s="112"/>
      <c r="C714" s="264" t="s">
        <v>1885</v>
      </c>
      <c r="D714" s="112"/>
      <c r="E714" s="581"/>
      <c r="F714" s="225"/>
      <c r="G714" s="581"/>
      <c r="H714" s="225"/>
      <c r="I714" s="225"/>
      <c r="J714" s="225"/>
      <c r="K714" s="80"/>
      <c r="L714" s="112"/>
    </row>
    <row r="715" spans="1:12" ht="17.399999999999999" x14ac:dyDescent="0.35">
      <c r="A715" s="229"/>
      <c r="B715" s="226"/>
      <c r="C715" s="310"/>
      <c r="D715" s="226"/>
      <c r="E715" s="319"/>
      <c r="F715" s="283"/>
      <c r="G715" s="319"/>
      <c r="H715" s="283"/>
      <c r="I715" s="283"/>
      <c r="J715" s="283"/>
      <c r="K715" s="245"/>
      <c r="L715" s="226"/>
    </row>
    <row r="716" spans="1:12" ht="17.399999999999999" x14ac:dyDescent="0.35">
      <c r="A716" s="228">
        <v>2</v>
      </c>
      <c r="B716" s="112" t="s">
        <v>1809</v>
      </c>
      <c r="C716" s="264" t="s">
        <v>1810</v>
      </c>
      <c r="D716" s="112" t="s">
        <v>3870</v>
      </c>
      <c r="E716" s="315">
        <v>500000</v>
      </c>
      <c r="F716" s="330">
        <v>500000</v>
      </c>
      <c r="G716" s="330">
        <v>500000</v>
      </c>
      <c r="H716" s="328">
        <v>500000</v>
      </c>
      <c r="I716" s="328">
        <v>500000</v>
      </c>
      <c r="J716" s="112" t="s">
        <v>3332</v>
      </c>
      <c r="K716" s="80" t="s">
        <v>1233</v>
      </c>
      <c r="L716" s="112" t="s">
        <v>71</v>
      </c>
    </row>
    <row r="717" spans="1:12" ht="17.399999999999999" x14ac:dyDescent="0.35">
      <c r="A717" s="80"/>
      <c r="B717" s="112" t="s">
        <v>1811</v>
      </c>
      <c r="C717" s="264" t="s">
        <v>2296</v>
      </c>
      <c r="D717" s="112" t="s">
        <v>1812</v>
      </c>
      <c r="E717" s="581" t="s">
        <v>118</v>
      </c>
      <c r="F717" s="228" t="s">
        <v>118</v>
      </c>
      <c r="G717" s="228" t="s">
        <v>118</v>
      </c>
      <c r="H717" s="225" t="s">
        <v>118</v>
      </c>
      <c r="I717" s="225" t="s">
        <v>118</v>
      </c>
      <c r="J717" s="112" t="s">
        <v>3333</v>
      </c>
      <c r="K717" s="80" t="s">
        <v>1813</v>
      </c>
      <c r="L717" s="112"/>
    </row>
    <row r="718" spans="1:12" ht="17.399999999999999" x14ac:dyDescent="0.35">
      <c r="A718" s="80"/>
      <c r="B718" s="112"/>
      <c r="C718" s="264" t="s">
        <v>2297</v>
      </c>
      <c r="D718" s="112" t="s">
        <v>1814</v>
      </c>
      <c r="E718" s="264"/>
      <c r="F718" s="112"/>
      <c r="G718" s="264"/>
      <c r="H718" s="112"/>
      <c r="I718" s="112"/>
      <c r="J718" s="112" t="s">
        <v>3290</v>
      </c>
      <c r="K718" s="80" t="s">
        <v>1815</v>
      </c>
      <c r="L718" s="112"/>
    </row>
    <row r="719" spans="1:12" ht="17.399999999999999" x14ac:dyDescent="0.35">
      <c r="A719" s="80"/>
      <c r="B719" s="112"/>
      <c r="C719" s="264"/>
      <c r="D719" s="112" t="s">
        <v>1816</v>
      </c>
      <c r="E719" s="264"/>
      <c r="F719" s="112"/>
      <c r="G719" s="264"/>
      <c r="H719" s="112"/>
      <c r="I719" s="112"/>
      <c r="J719" s="112"/>
      <c r="K719" s="80" t="s">
        <v>3869</v>
      </c>
      <c r="L719" s="112"/>
    </row>
    <row r="720" spans="1:12" ht="17.399999999999999" x14ac:dyDescent="0.35">
      <c r="A720" s="80"/>
      <c r="B720" s="112"/>
      <c r="C720" s="264"/>
      <c r="D720" s="112" t="s">
        <v>1817</v>
      </c>
      <c r="E720" s="264"/>
      <c r="F720" s="112"/>
      <c r="G720" s="264"/>
      <c r="H720" s="112"/>
      <c r="I720" s="112"/>
      <c r="J720" s="112"/>
      <c r="K720" s="80" t="s">
        <v>2088</v>
      </c>
      <c r="L720" s="112"/>
    </row>
    <row r="721" spans="1:12" ht="17.399999999999999" x14ac:dyDescent="0.35">
      <c r="A721" s="245"/>
      <c r="B721" s="226"/>
      <c r="C721" s="310"/>
      <c r="D721" s="226"/>
      <c r="E721" s="310"/>
      <c r="F721" s="226"/>
      <c r="G721" s="310"/>
      <c r="H721" s="226"/>
      <c r="I721" s="226"/>
      <c r="J721" s="226"/>
      <c r="K721" s="245"/>
      <c r="L721" s="226"/>
    </row>
    <row r="722" spans="1:12" ht="17.399999999999999" x14ac:dyDescent="0.35">
      <c r="A722" s="334">
        <v>3</v>
      </c>
      <c r="B722" s="254" t="s">
        <v>1818</v>
      </c>
      <c r="C722" s="112" t="s">
        <v>1819</v>
      </c>
      <c r="D722" s="112" t="s">
        <v>3334</v>
      </c>
      <c r="E722" s="667">
        <v>1000000</v>
      </c>
      <c r="F722" s="244">
        <v>1000000</v>
      </c>
      <c r="G722" s="667">
        <v>1000000</v>
      </c>
      <c r="H722" s="227">
        <v>1000000</v>
      </c>
      <c r="I722" s="439">
        <v>1000000</v>
      </c>
      <c r="J722" s="256" t="s">
        <v>3336</v>
      </c>
      <c r="K722" s="112" t="s">
        <v>1820</v>
      </c>
      <c r="L722" s="225" t="s">
        <v>71</v>
      </c>
    </row>
    <row r="723" spans="1:12" ht="17.399999999999999" x14ac:dyDescent="0.35">
      <c r="A723" s="225"/>
      <c r="B723" s="393" t="s">
        <v>2298</v>
      </c>
      <c r="C723" s="112" t="s">
        <v>1821</v>
      </c>
      <c r="D723" s="112" t="s">
        <v>3335</v>
      </c>
      <c r="E723" s="227" t="s">
        <v>1822</v>
      </c>
      <c r="F723" s="227" t="s">
        <v>1822</v>
      </c>
      <c r="G723" s="227" t="s">
        <v>1822</v>
      </c>
      <c r="H723" s="227" t="s">
        <v>1822</v>
      </c>
      <c r="I723" s="227" t="s">
        <v>1822</v>
      </c>
      <c r="J723" s="794" t="s">
        <v>3337</v>
      </c>
      <c r="K723" s="112" t="s">
        <v>1348</v>
      </c>
      <c r="L723" s="225"/>
    </row>
    <row r="724" spans="1:12" ht="17.399999999999999" x14ac:dyDescent="0.35">
      <c r="A724" s="225"/>
      <c r="B724" s="112" t="s">
        <v>2299</v>
      </c>
      <c r="C724" s="112"/>
      <c r="D724" s="112" t="s">
        <v>2646</v>
      </c>
      <c r="E724" s="225"/>
      <c r="F724" s="225"/>
      <c r="G724" s="225"/>
      <c r="H724" s="225"/>
      <c r="I724" s="309"/>
      <c r="J724" s="795" t="s">
        <v>3290</v>
      </c>
      <c r="K724" s="112"/>
      <c r="L724" s="225"/>
    </row>
    <row r="725" spans="1:12" ht="17.399999999999999" x14ac:dyDescent="0.35">
      <c r="A725" s="228"/>
      <c r="B725" s="112" t="s">
        <v>2300</v>
      </c>
      <c r="C725" s="80"/>
      <c r="D725" s="80"/>
      <c r="E725" s="228"/>
      <c r="F725" s="225"/>
      <c r="G725" s="225"/>
      <c r="H725" s="225"/>
      <c r="I725" s="309"/>
      <c r="J725" s="309"/>
      <c r="K725" s="112"/>
      <c r="L725" s="225"/>
    </row>
    <row r="726" spans="1:12" ht="17.399999999999999" x14ac:dyDescent="0.35">
      <c r="A726" s="228"/>
      <c r="B726" s="112"/>
      <c r="C726" s="80"/>
      <c r="D726" s="80"/>
      <c r="E726" s="228"/>
      <c r="F726" s="225"/>
      <c r="G726" s="225"/>
      <c r="H726" s="225"/>
      <c r="I726" s="309"/>
      <c r="J726" s="309"/>
      <c r="K726" s="112"/>
      <c r="L726" s="225"/>
    </row>
    <row r="727" spans="1:12" ht="17.399999999999999" x14ac:dyDescent="0.35">
      <c r="A727" s="228"/>
      <c r="B727" s="112"/>
      <c r="C727" s="80"/>
      <c r="D727" s="80"/>
      <c r="E727" s="228"/>
      <c r="F727" s="225"/>
      <c r="G727" s="225"/>
      <c r="H727" s="225"/>
      <c r="I727" s="309"/>
      <c r="J727" s="309"/>
      <c r="K727" s="112"/>
      <c r="L727" s="225"/>
    </row>
    <row r="728" spans="1:12" ht="18" thickBot="1" x14ac:dyDescent="0.4">
      <c r="A728" s="112"/>
      <c r="B728" s="112"/>
      <c r="C728" s="80"/>
      <c r="D728" s="80"/>
      <c r="E728" s="80"/>
      <c r="F728" s="112"/>
      <c r="G728" s="112"/>
      <c r="H728" s="112"/>
      <c r="I728" s="112"/>
      <c r="J728" s="112"/>
      <c r="K728" s="112"/>
      <c r="L728" s="112"/>
    </row>
    <row r="729" spans="1:12" ht="18" thickBot="1" x14ac:dyDescent="0.4">
      <c r="A729" s="1049" t="s">
        <v>17</v>
      </c>
      <c r="B729" s="1063" t="s">
        <v>3393</v>
      </c>
      <c r="C729" s="842"/>
      <c r="D729" s="842"/>
      <c r="E729" s="821">
        <f>E710+E716+E722</f>
        <v>1550000</v>
      </c>
      <c r="F729" s="1147">
        <f>F710+F716+F722</f>
        <v>1550000</v>
      </c>
      <c r="G729" s="821">
        <f>G710+G716+G722</f>
        <v>1550000</v>
      </c>
      <c r="H729" s="845">
        <f>H710+H716+H722</f>
        <v>1550000</v>
      </c>
      <c r="I729" s="821">
        <f>I710+I716+I722</f>
        <v>1550000</v>
      </c>
      <c r="J729" s="842"/>
      <c r="K729" s="842"/>
      <c r="L729" s="843"/>
    </row>
    <row r="730" spans="1:12" ht="21" x14ac:dyDescent="0.4">
      <c r="A730" s="1334" t="s">
        <v>33</v>
      </c>
      <c r="B730" s="1334"/>
      <c r="C730" s="1334"/>
      <c r="D730" s="1334"/>
      <c r="E730" s="1334"/>
      <c r="F730" s="1334"/>
      <c r="G730" s="1334"/>
      <c r="H730" s="1334"/>
      <c r="I730" s="1334"/>
      <c r="J730" s="1334"/>
      <c r="K730" s="1334"/>
      <c r="L730" s="1334"/>
    </row>
    <row r="731" spans="1:12" ht="21" x14ac:dyDescent="0.4">
      <c r="A731" s="1333" t="s">
        <v>34</v>
      </c>
      <c r="B731" s="1333"/>
      <c r="C731" s="1333"/>
      <c r="D731" s="1333"/>
      <c r="E731" s="1333"/>
      <c r="F731" s="1333"/>
      <c r="G731" s="1333"/>
      <c r="H731" s="1333"/>
      <c r="I731" s="1333"/>
      <c r="J731" s="1333"/>
      <c r="K731" s="1333"/>
      <c r="L731" s="1333"/>
    </row>
    <row r="732" spans="1:12" ht="21" x14ac:dyDescent="0.4">
      <c r="A732" s="1333" t="s">
        <v>2</v>
      </c>
      <c r="B732" s="1333"/>
      <c r="C732" s="1333"/>
      <c r="D732" s="1333"/>
      <c r="E732" s="1333"/>
      <c r="F732" s="1333"/>
      <c r="G732" s="1333"/>
      <c r="H732" s="1333"/>
      <c r="I732" s="1333"/>
      <c r="J732" s="1333"/>
      <c r="K732" s="1333"/>
      <c r="L732" s="1333"/>
    </row>
    <row r="733" spans="1:12" ht="21" x14ac:dyDescent="0.4">
      <c r="A733" s="1333" t="s">
        <v>3</v>
      </c>
      <c r="B733" s="1333"/>
      <c r="C733" s="1333"/>
      <c r="D733" s="1333"/>
      <c r="E733" s="1333"/>
      <c r="F733" s="1333"/>
      <c r="G733" s="1333"/>
      <c r="H733" s="1333"/>
      <c r="I733" s="1333"/>
      <c r="J733" s="1333"/>
      <c r="K733" s="1333"/>
      <c r="L733" s="1333"/>
    </row>
    <row r="734" spans="1:12" ht="21" x14ac:dyDescent="0.4">
      <c r="A734" s="1341" t="s">
        <v>2065</v>
      </c>
      <c r="B734" s="1341"/>
      <c r="C734" s="1341"/>
      <c r="D734" s="1341"/>
      <c r="E734" s="1341"/>
      <c r="F734" s="1341"/>
      <c r="G734" s="1341"/>
      <c r="H734" s="1341"/>
      <c r="I734" s="1341"/>
      <c r="J734" s="1341"/>
      <c r="K734" s="1341"/>
      <c r="L734" s="1341"/>
    </row>
    <row r="735" spans="1:12" ht="21" x14ac:dyDescent="0.4">
      <c r="A735" s="238" t="s">
        <v>1071</v>
      </c>
      <c r="B735" s="239" t="s">
        <v>3091</v>
      </c>
      <c r="C735" s="239"/>
      <c r="D735" s="239"/>
      <c r="E735" s="239"/>
      <c r="F735" s="879"/>
      <c r="G735" s="879"/>
      <c r="H735" s="879"/>
      <c r="I735" s="879"/>
      <c r="J735" s="879"/>
      <c r="K735" s="879"/>
      <c r="L735" s="879"/>
    </row>
    <row r="736" spans="1:12" ht="21" x14ac:dyDescent="0.4">
      <c r="A736" s="239"/>
      <c r="B736" s="521" t="s">
        <v>1072</v>
      </c>
      <c r="C736" s="954"/>
      <c r="D736" s="239"/>
      <c r="E736" s="239"/>
      <c r="F736" s="239"/>
      <c r="G736" s="239"/>
      <c r="H736" s="239"/>
      <c r="I736" s="239"/>
      <c r="J736" s="239"/>
      <c r="K736" s="239"/>
      <c r="L736" s="239"/>
    </row>
    <row r="737" spans="1:12" ht="21" x14ac:dyDescent="0.4">
      <c r="A737" s="19"/>
      <c r="B737" s="901" t="s">
        <v>2066</v>
      </c>
      <c r="C737" s="970"/>
      <c r="D737" s="970"/>
      <c r="E737" s="1"/>
      <c r="F737" s="1"/>
      <c r="G737" s="1"/>
      <c r="H737" s="1"/>
      <c r="I737" s="1"/>
      <c r="J737" s="1"/>
      <c r="K737" s="1"/>
      <c r="L737" s="1"/>
    </row>
    <row r="738" spans="1:12" ht="18" x14ac:dyDescent="0.35">
      <c r="A738" s="349" t="s">
        <v>38</v>
      </c>
      <c r="B738" s="350" t="s">
        <v>7</v>
      </c>
      <c r="C738" s="350" t="s">
        <v>39</v>
      </c>
      <c r="D738" s="350" t="s">
        <v>57</v>
      </c>
      <c r="E738" s="1331" t="s">
        <v>1244</v>
      </c>
      <c r="F738" s="1332"/>
      <c r="G738" s="1332"/>
      <c r="H738" s="1332"/>
      <c r="I738" s="351"/>
      <c r="J738" s="352" t="s">
        <v>1245</v>
      </c>
      <c r="K738" s="353" t="s">
        <v>1246</v>
      </c>
      <c r="L738" s="350" t="s">
        <v>45</v>
      </c>
    </row>
    <row r="739" spans="1:12" ht="18" x14ac:dyDescent="0.35">
      <c r="A739" s="354"/>
      <c r="B739" s="359"/>
      <c r="C739" s="356"/>
      <c r="D739" s="889" t="s">
        <v>1247</v>
      </c>
      <c r="E739" s="356">
        <v>2561</v>
      </c>
      <c r="F739" s="356">
        <v>2562</v>
      </c>
      <c r="G739" s="358">
        <v>2563</v>
      </c>
      <c r="H739" s="460">
        <v>2564</v>
      </c>
      <c r="I739" s="460">
        <v>2565</v>
      </c>
      <c r="J739" s="888" t="s">
        <v>1248</v>
      </c>
      <c r="K739" s="356" t="s">
        <v>44</v>
      </c>
      <c r="L739" s="359" t="s">
        <v>46</v>
      </c>
    </row>
    <row r="740" spans="1:12" ht="18" x14ac:dyDescent="0.35">
      <c r="A740" s="361"/>
      <c r="B740" s="360"/>
      <c r="C740" s="361"/>
      <c r="D740" s="887"/>
      <c r="E740" s="362" t="s">
        <v>14</v>
      </c>
      <c r="F740" s="362" t="s">
        <v>14</v>
      </c>
      <c r="G740" s="362" t="s">
        <v>14</v>
      </c>
      <c r="H740" s="362" t="s">
        <v>14</v>
      </c>
      <c r="I740" s="365" t="s">
        <v>14</v>
      </c>
      <c r="J740" s="891"/>
      <c r="K740" s="362"/>
      <c r="L740" s="890"/>
    </row>
    <row r="741" spans="1:12" ht="18" x14ac:dyDescent="0.35">
      <c r="A741" s="13">
        <v>1</v>
      </c>
      <c r="B741" s="80" t="s">
        <v>2301</v>
      </c>
      <c r="C741" s="80" t="s">
        <v>1823</v>
      </c>
      <c r="D741" s="80" t="s">
        <v>1824</v>
      </c>
      <c r="E741" s="224">
        <v>100000</v>
      </c>
      <c r="F741" s="227">
        <v>100000</v>
      </c>
      <c r="G741" s="315">
        <v>100000</v>
      </c>
      <c r="H741" s="227">
        <v>100000</v>
      </c>
      <c r="I741" s="227">
        <v>100000</v>
      </c>
      <c r="J741" s="128" t="s">
        <v>1670</v>
      </c>
      <c r="K741" s="112" t="s">
        <v>1825</v>
      </c>
      <c r="L741" s="225" t="s">
        <v>71</v>
      </c>
    </row>
    <row r="742" spans="1:12" ht="18" x14ac:dyDescent="0.35">
      <c r="A742" s="49"/>
      <c r="B742" s="80" t="s">
        <v>2302</v>
      </c>
      <c r="C742" s="80" t="s">
        <v>1826</v>
      </c>
      <c r="D742" s="80" t="s">
        <v>1827</v>
      </c>
      <c r="E742" s="228" t="s">
        <v>118</v>
      </c>
      <c r="F742" s="228" t="s">
        <v>118</v>
      </c>
      <c r="G742" s="228" t="s">
        <v>118</v>
      </c>
      <c r="H742" s="228" t="s">
        <v>118</v>
      </c>
      <c r="I742" s="228" t="s">
        <v>118</v>
      </c>
      <c r="J742" s="65" t="s">
        <v>3309</v>
      </c>
      <c r="K742" s="80" t="s">
        <v>3871</v>
      </c>
      <c r="L742" s="225"/>
    </row>
    <row r="743" spans="1:12" ht="18" x14ac:dyDescent="0.35">
      <c r="A743" s="13"/>
      <c r="B743" s="80" t="s">
        <v>1828</v>
      </c>
      <c r="C743" s="80"/>
      <c r="D743" s="80" t="s">
        <v>1829</v>
      </c>
      <c r="E743" s="228"/>
      <c r="F743" s="228"/>
      <c r="G743" s="228"/>
      <c r="H743" s="225"/>
      <c r="I743" s="225"/>
      <c r="J743" s="228" t="s">
        <v>3338</v>
      </c>
      <c r="K743" s="80" t="s">
        <v>3872</v>
      </c>
      <c r="L743" s="225"/>
    </row>
    <row r="744" spans="1:12" ht="18" x14ac:dyDescent="0.35">
      <c r="A744" s="16"/>
      <c r="B744" s="245" t="s">
        <v>1830</v>
      </c>
      <c r="C744" s="245"/>
      <c r="D744" s="245" t="s">
        <v>1831</v>
      </c>
      <c r="E744" s="422"/>
      <c r="F744" s="422"/>
      <c r="G744" s="422"/>
      <c r="H744" s="423"/>
      <c r="I744" s="423"/>
      <c r="J744" s="422"/>
      <c r="K744" s="245" t="s">
        <v>3873</v>
      </c>
      <c r="L744" s="283"/>
    </row>
    <row r="745" spans="1:12" ht="18" x14ac:dyDescent="0.35">
      <c r="A745" s="13">
        <v>2</v>
      </c>
      <c r="B745" s="80" t="s">
        <v>1832</v>
      </c>
      <c r="C745" s="80" t="s">
        <v>2067</v>
      </c>
      <c r="D745" s="80" t="s">
        <v>1833</v>
      </c>
      <c r="E745" s="224">
        <v>50000</v>
      </c>
      <c r="F745" s="224">
        <v>50000</v>
      </c>
      <c r="G745" s="224">
        <v>50000</v>
      </c>
      <c r="H745" s="224">
        <v>50000</v>
      </c>
      <c r="I745" s="224">
        <v>50000</v>
      </c>
      <c r="J745" s="48" t="s">
        <v>1670</v>
      </c>
      <c r="K745" s="80" t="s">
        <v>1834</v>
      </c>
      <c r="L745" s="225" t="s">
        <v>71</v>
      </c>
    </row>
    <row r="746" spans="1:12" ht="18" x14ac:dyDescent="0.35">
      <c r="A746" s="13"/>
      <c r="B746" s="112" t="s">
        <v>1835</v>
      </c>
      <c r="C746" s="264" t="s">
        <v>2068</v>
      </c>
      <c r="D746" s="80" t="s">
        <v>1836</v>
      </c>
      <c r="E746" s="228" t="s">
        <v>118</v>
      </c>
      <c r="F746" s="225" t="s">
        <v>118</v>
      </c>
      <c r="G746" s="581" t="s">
        <v>118</v>
      </c>
      <c r="H746" s="225" t="s">
        <v>118</v>
      </c>
      <c r="I746" s="225" t="s">
        <v>118</v>
      </c>
      <c r="J746" s="65" t="s">
        <v>3309</v>
      </c>
      <c r="K746" s="80" t="s">
        <v>3874</v>
      </c>
      <c r="L746" s="225"/>
    </row>
    <row r="747" spans="1:12" ht="18" x14ac:dyDescent="0.35">
      <c r="A747" s="13"/>
      <c r="B747" s="112"/>
      <c r="C747" s="264"/>
      <c r="D747" s="80" t="s">
        <v>1837</v>
      </c>
      <c r="E747" s="228"/>
      <c r="F747" s="228"/>
      <c r="G747" s="225"/>
      <c r="H747" s="225"/>
      <c r="I747" s="225"/>
      <c r="J747" s="228" t="s">
        <v>3338</v>
      </c>
      <c r="K747" s="80" t="s">
        <v>3875</v>
      </c>
      <c r="L747" s="225"/>
    </row>
    <row r="748" spans="1:12" ht="19.2" x14ac:dyDescent="0.35">
      <c r="A748" s="552">
        <v>3</v>
      </c>
      <c r="B748" s="331" t="s">
        <v>1838</v>
      </c>
      <c r="C748" s="331" t="s">
        <v>2069</v>
      </c>
      <c r="D748" s="331" t="s">
        <v>1839</v>
      </c>
      <c r="E748" s="333"/>
      <c r="F748" s="430">
        <v>100000</v>
      </c>
      <c r="G748" s="333"/>
      <c r="H748" s="334"/>
      <c r="I748" s="333"/>
      <c r="J748" s="128" t="s">
        <v>1670</v>
      </c>
      <c r="K748" s="331" t="s">
        <v>3876</v>
      </c>
      <c r="L748" s="334" t="s">
        <v>94</v>
      </c>
    </row>
    <row r="749" spans="1:12" ht="19.2" x14ac:dyDescent="0.35">
      <c r="A749" s="553"/>
      <c r="B749" s="394" t="s">
        <v>1840</v>
      </c>
      <c r="C749" s="394" t="s">
        <v>2303</v>
      </c>
      <c r="D749" s="394" t="s">
        <v>615</v>
      </c>
      <c r="E749" s="228"/>
      <c r="F749" s="303" t="s">
        <v>118</v>
      </c>
      <c r="G749" s="228"/>
      <c r="H749" s="225"/>
      <c r="I749" s="228"/>
      <c r="J749" s="65" t="s">
        <v>3339</v>
      </c>
      <c r="K749" s="394" t="s">
        <v>3877</v>
      </c>
      <c r="L749" s="432"/>
    </row>
    <row r="750" spans="1:12" ht="19.2" x14ac:dyDescent="0.35">
      <c r="A750" s="554"/>
      <c r="B750" s="395"/>
      <c r="C750" s="395" t="s">
        <v>1886</v>
      </c>
      <c r="D750" s="395"/>
      <c r="E750" s="229"/>
      <c r="F750" s="305"/>
      <c r="G750" s="229"/>
      <c r="H750" s="283"/>
      <c r="I750" s="229"/>
      <c r="J750" s="641" t="s">
        <v>3340</v>
      </c>
      <c r="K750" s="395"/>
      <c r="L750" s="431"/>
    </row>
    <row r="751" spans="1:12" ht="19.2" x14ac:dyDescent="0.35">
      <c r="A751" s="396">
        <v>4</v>
      </c>
      <c r="B751" s="394" t="s">
        <v>1544</v>
      </c>
      <c r="C751" s="394" t="s">
        <v>2070</v>
      </c>
      <c r="D751" s="394" t="s">
        <v>1841</v>
      </c>
      <c r="E751" s="224">
        <v>50000</v>
      </c>
      <c r="F751" s="224">
        <v>50000</v>
      </c>
      <c r="G751" s="224">
        <v>50000</v>
      </c>
      <c r="H751" s="224">
        <v>50000</v>
      </c>
      <c r="I751" s="224">
        <v>50000</v>
      </c>
      <c r="J751" s="48" t="s">
        <v>1670</v>
      </c>
      <c r="K751" s="112" t="s">
        <v>2353</v>
      </c>
      <c r="L751" s="142" t="s">
        <v>71</v>
      </c>
    </row>
    <row r="752" spans="1:12" ht="19.2" x14ac:dyDescent="0.35">
      <c r="A752" s="553"/>
      <c r="B752" s="394" t="s">
        <v>1842</v>
      </c>
      <c r="C752" s="394" t="s">
        <v>1257</v>
      </c>
      <c r="D752" s="394"/>
      <c r="E752" s="228" t="s">
        <v>118</v>
      </c>
      <c r="F752" s="228" t="s">
        <v>118</v>
      </c>
      <c r="G752" s="228" t="s">
        <v>118</v>
      </c>
      <c r="H752" s="228" t="s">
        <v>118</v>
      </c>
      <c r="I752" s="228" t="s">
        <v>118</v>
      </c>
      <c r="J752" s="65" t="s">
        <v>3309</v>
      </c>
      <c r="K752" s="80" t="s">
        <v>3878</v>
      </c>
      <c r="L752" s="432"/>
    </row>
    <row r="753" spans="1:12" ht="19.2" x14ac:dyDescent="0.35">
      <c r="A753" s="554"/>
      <c r="B753" s="395"/>
      <c r="C753" s="395"/>
      <c r="D753" s="395"/>
      <c r="E753" s="229"/>
      <c r="F753" s="305"/>
      <c r="G753" s="283"/>
      <c r="H753" s="283"/>
      <c r="I753" s="283"/>
      <c r="J753" s="283" t="s">
        <v>3338</v>
      </c>
      <c r="K753" s="226" t="s">
        <v>1842</v>
      </c>
      <c r="L753" s="431"/>
    </row>
    <row r="754" spans="1:12" ht="18" x14ac:dyDescent="0.35">
      <c r="A754" s="15">
        <v>5</v>
      </c>
      <c r="B754" s="95"/>
      <c r="C754" s="95"/>
      <c r="D754" s="95"/>
      <c r="E754" s="15"/>
      <c r="F754" s="15"/>
      <c r="G754" s="15"/>
      <c r="H754" s="15"/>
      <c r="I754" s="15"/>
      <c r="J754" s="15"/>
      <c r="K754" s="95"/>
      <c r="L754" s="15"/>
    </row>
    <row r="755" spans="1:12" ht="18" x14ac:dyDescent="0.35">
      <c r="A755" s="882"/>
      <c r="B755" s="95"/>
      <c r="C755" s="95"/>
      <c r="D755" s="95"/>
      <c r="E755" s="882"/>
      <c r="F755" s="882"/>
      <c r="G755" s="882"/>
      <c r="H755" s="882"/>
      <c r="I755" s="882"/>
      <c r="J755" s="882"/>
      <c r="K755" s="95"/>
      <c r="L755" s="882"/>
    </row>
    <row r="756" spans="1:12" ht="18" x14ac:dyDescent="0.35">
      <c r="A756" s="882"/>
      <c r="B756" s="95"/>
      <c r="C756" s="95"/>
      <c r="D756" s="95"/>
      <c r="E756" s="882"/>
      <c r="F756" s="882"/>
      <c r="G756" s="882"/>
      <c r="H756" s="882"/>
      <c r="I756" s="882"/>
      <c r="J756" s="882"/>
      <c r="K756" s="95"/>
      <c r="L756" s="882"/>
    </row>
    <row r="757" spans="1:12" ht="21" x14ac:dyDescent="0.4">
      <c r="A757" s="15"/>
      <c r="B757" s="95"/>
      <c r="C757" s="95"/>
      <c r="D757" s="95"/>
      <c r="E757" s="15"/>
      <c r="F757" s="906">
        <v>162</v>
      </c>
      <c r="G757" s="15"/>
      <c r="H757" s="15"/>
      <c r="I757" s="15"/>
      <c r="J757" s="15"/>
      <c r="K757" s="95"/>
      <c r="L757" s="15"/>
    </row>
    <row r="758" spans="1:12" ht="21" x14ac:dyDescent="0.4">
      <c r="A758" s="882"/>
      <c r="B758" s="95"/>
      <c r="C758" s="95"/>
      <c r="D758" s="95"/>
      <c r="E758" s="882"/>
      <c r="F758" s="906"/>
      <c r="G758" s="882"/>
      <c r="H758" s="882"/>
      <c r="I758" s="882"/>
      <c r="J758" s="882"/>
      <c r="K758" s="95"/>
      <c r="L758" s="882"/>
    </row>
    <row r="759" spans="1:12" ht="21" x14ac:dyDescent="0.4">
      <c r="A759" s="1334" t="s">
        <v>33</v>
      </c>
      <c r="B759" s="1334"/>
      <c r="C759" s="1334"/>
      <c r="D759" s="1334"/>
      <c r="E759" s="1334"/>
      <c r="F759" s="1334"/>
      <c r="G759" s="1334"/>
      <c r="H759" s="1334"/>
      <c r="I759" s="1334"/>
      <c r="J759" s="1334"/>
      <c r="K759" s="1334"/>
      <c r="L759" s="1334"/>
    </row>
    <row r="760" spans="1:12" ht="21" x14ac:dyDescent="0.4">
      <c r="A760" s="1333" t="s">
        <v>34</v>
      </c>
      <c r="B760" s="1333"/>
      <c r="C760" s="1333"/>
      <c r="D760" s="1333"/>
      <c r="E760" s="1333"/>
      <c r="F760" s="1333"/>
      <c r="G760" s="1333"/>
      <c r="H760" s="1333"/>
      <c r="I760" s="1333"/>
      <c r="J760" s="1333"/>
      <c r="K760" s="1333"/>
      <c r="L760" s="1333"/>
    </row>
    <row r="761" spans="1:12" ht="21" x14ac:dyDescent="0.4">
      <c r="A761" s="1333" t="s">
        <v>2</v>
      </c>
      <c r="B761" s="1333"/>
      <c r="C761" s="1333"/>
      <c r="D761" s="1333"/>
      <c r="E761" s="1333"/>
      <c r="F761" s="1333"/>
      <c r="G761" s="1333"/>
      <c r="H761" s="1333"/>
      <c r="I761" s="1333"/>
      <c r="J761" s="1333"/>
      <c r="K761" s="1333"/>
      <c r="L761" s="1333"/>
    </row>
    <row r="762" spans="1:12" ht="21" x14ac:dyDescent="0.4">
      <c r="A762" s="1333" t="s">
        <v>3</v>
      </c>
      <c r="B762" s="1333"/>
      <c r="C762" s="1333"/>
      <c r="D762" s="1333"/>
      <c r="E762" s="1333"/>
      <c r="F762" s="1333"/>
      <c r="G762" s="1333"/>
      <c r="H762" s="1333"/>
      <c r="I762" s="1333"/>
      <c r="J762" s="1333"/>
      <c r="K762" s="1333"/>
      <c r="L762" s="1333"/>
    </row>
    <row r="763" spans="1:12" ht="21" x14ac:dyDescent="0.4">
      <c r="A763" s="1341" t="s">
        <v>2065</v>
      </c>
      <c r="B763" s="1341"/>
      <c r="C763" s="1341"/>
      <c r="D763" s="1341"/>
      <c r="E763" s="1341"/>
      <c r="F763" s="1341"/>
      <c r="G763" s="1341"/>
      <c r="H763" s="1341"/>
      <c r="I763" s="1341"/>
      <c r="J763" s="1341"/>
      <c r="K763" s="1341"/>
      <c r="L763" s="1341"/>
    </row>
    <row r="764" spans="1:12" ht="21" x14ac:dyDescent="0.4">
      <c r="A764" s="238" t="s">
        <v>1071</v>
      </c>
      <c r="B764" s="239" t="s">
        <v>3091</v>
      </c>
      <c r="C764" s="239"/>
      <c r="D764" s="239"/>
      <c r="E764" s="239"/>
      <c r="F764" s="879"/>
      <c r="G764" s="879"/>
      <c r="H764" s="879"/>
      <c r="I764" s="879"/>
      <c r="J764" s="879"/>
      <c r="K764" s="879"/>
      <c r="L764" s="879"/>
    </row>
    <row r="765" spans="1:12" ht="21" x14ac:dyDescent="0.4">
      <c r="A765" s="239"/>
      <c r="B765" s="521" t="s">
        <v>1072</v>
      </c>
      <c r="C765" s="954"/>
      <c r="D765" s="239"/>
      <c r="E765" s="239"/>
      <c r="F765" s="239"/>
      <c r="G765" s="239"/>
      <c r="H765" s="239"/>
      <c r="I765" s="239"/>
      <c r="J765" s="239"/>
      <c r="K765" s="239"/>
      <c r="L765" s="239"/>
    </row>
    <row r="766" spans="1:12" ht="21" x14ac:dyDescent="0.4">
      <c r="A766" s="19"/>
      <c r="B766" s="901" t="s">
        <v>2066</v>
      </c>
      <c r="C766" s="970"/>
      <c r="D766" s="970"/>
      <c r="E766" s="1"/>
      <c r="F766" s="1"/>
      <c r="G766" s="1"/>
      <c r="H766" s="1"/>
      <c r="I766" s="1"/>
      <c r="J766" s="1"/>
      <c r="K766" s="1"/>
      <c r="L766" s="1"/>
    </row>
    <row r="767" spans="1:12" ht="21" x14ac:dyDescent="0.4">
      <c r="A767" s="522" t="s">
        <v>38</v>
      </c>
      <c r="B767" s="523" t="s">
        <v>7</v>
      </c>
      <c r="C767" s="523" t="s">
        <v>39</v>
      </c>
      <c r="D767" s="523" t="s">
        <v>57</v>
      </c>
      <c r="E767" s="1342" t="s">
        <v>1244</v>
      </c>
      <c r="F767" s="1343"/>
      <c r="G767" s="1343"/>
      <c r="H767" s="1343"/>
      <c r="I767" s="955"/>
      <c r="J767" s="956" t="s">
        <v>1245</v>
      </c>
      <c r="K767" s="524" t="s">
        <v>1246</v>
      </c>
      <c r="L767" s="523" t="s">
        <v>45</v>
      </c>
    </row>
    <row r="768" spans="1:12" ht="21" x14ac:dyDescent="0.4">
      <c r="A768" s="525"/>
      <c r="B768" s="526"/>
      <c r="C768" s="525"/>
      <c r="D768" s="1046" t="s">
        <v>1247</v>
      </c>
      <c r="E768" s="527">
        <v>2561</v>
      </c>
      <c r="F768" s="527">
        <v>2562</v>
      </c>
      <c r="G768" s="542">
        <v>2563</v>
      </c>
      <c r="H768" s="542">
        <v>2564</v>
      </c>
      <c r="I768" s="542">
        <v>2565</v>
      </c>
      <c r="J768" s="529" t="s">
        <v>1248</v>
      </c>
      <c r="K768" s="527" t="s">
        <v>44</v>
      </c>
      <c r="L768" s="359" t="s">
        <v>46</v>
      </c>
    </row>
    <row r="769" spans="1:12" ht="21" x14ac:dyDescent="0.4">
      <c r="A769" s="530"/>
      <c r="B769" s="530"/>
      <c r="C769" s="531"/>
      <c r="D769" s="532"/>
      <c r="E769" s="533" t="s">
        <v>14</v>
      </c>
      <c r="F769" s="533" t="s">
        <v>14</v>
      </c>
      <c r="G769" s="533" t="s">
        <v>14</v>
      </c>
      <c r="H769" s="533" t="s">
        <v>14</v>
      </c>
      <c r="I769" s="533" t="s">
        <v>14</v>
      </c>
      <c r="J769" s="534"/>
      <c r="K769" s="532"/>
      <c r="L769" s="535"/>
    </row>
    <row r="770" spans="1:12" ht="17.399999999999999" x14ac:dyDescent="0.35">
      <c r="A770" s="228">
        <v>5</v>
      </c>
      <c r="B770" s="112" t="s">
        <v>2325</v>
      </c>
      <c r="C770" s="48" t="s">
        <v>2632</v>
      </c>
      <c r="D770" s="48" t="s">
        <v>2304</v>
      </c>
      <c r="E770" s="315">
        <v>320000</v>
      </c>
      <c r="F770" s="227">
        <v>320000</v>
      </c>
      <c r="G770" s="227">
        <v>320000</v>
      </c>
      <c r="H770" s="227">
        <v>320000</v>
      </c>
      <c r="I770" s="227">
        <v>320000</v>
      </c>
      <c r="J770" s="128" t="s">
        <v>1670</v>
      </c>
      <c r="K770" s="112" t="s">
        <v>1834</v>
      </c>
      <c r="L770" s="112" t="s">
        <v>71</v>
      </c>
    </row>
    <row r="771" spans="1:12" ht="17.399999999999999" x14ac:dyDescent="0.35">
      <c r="A771" s="228"/>
      <c r="B771" s="112" t="s">
        <v>2326</v>
      </c>
      <c r="C771" s="48" t="s">
        <v>2633</v>
      </c>
      <c r="D771" s="287" t="s">
        <v>2305</v>
      </c>
      <c r="E771" s="228" t="s">
        <v>118</v>
      </c>
      <c r="F771" s="228" t="s">
        <v>118</v>
      </c>
      <c r="G771" s="228" t="s">
        <v>118</v>
      </c>
      <c r="H771" s="228" t="s">
        <v>118</v>
      </c>
      <c r="I771" s="228" t="s">
        <v>118</v>
      </c>
      <c r="J771" s="65" t="s">
        <v>3309</v>
      </c>
      <c r="K771" s="112" t="s">
        <v>2306</v>
      </c>
      <c r="L771" s="225"/>
    </row>
    <row r="772" spans="1:12" ht="17.399999999999999" x14ac:dyDescent="0.35">
      <c r="A772" s="228"/>
      <c r="B772" s="112" t="s">
        <v>2327</v>
      </c>
      <c r="C772" s="622" t="s">
        <v>2328</v>
      </c>
      <c r="D772" s="287" t="s">
        <v>2307</v>
      </c>
      <c r="E772" s="315"/>
      <c r="F772" s="227"/>
      <c r="G772" s="227"/>
      <c r="H772" s="227"/>
      <c r="I772" s="315"/>
      <c r="J772" s="225" t="s">
        <v>3338</v>
      </c>
      <c r="K772" s="112"/>
      <c r="L772" s="225"/>
    </row>
    <row r="773" spans="1:12" ht="17.399999999999999" x14ac:dyDescent="0.35">
      <c r="A773" s="228"/>
      <c r="B773" s="112"/>
      <c r="C773" s="287" t="s">
        <v>2329</v>
      </c>
      <c r="D773" s="112"/>
      <c r="E773" s="315"/>
      <c r="F773" s="227"/>
      <c r="G773" s="227"/>
      <c r="H773" s="227"/>
      <c r="I773" s="315"/>
      <c r="J773" s="224"/>
      <c r="K773" s="112"/>
      <c r="L773" s="225"/>
    </row>
    <row r="774" spans="1:12" ht="17.399999999999999" x14ac:dyDescent="0.35">
      <c r="A774" s="228"/>
      <c r="B774" s="112"/>
      <c r="C774" s="48" t="s">
        <v>2308</v>
      </c>
      <c r="D774" s="112"/>
      <c r="E774" s="315"/>
      <c r="F774" s="227"/>
      <c r="G774" s="227"/>
      <c r="H774" s="227"/>
      <c r="I774" s="315"/>
      <c r="J774" s="227"/>
      <c r="K774" s="112"/>
      <c r="L774" s="225"/>
    </row>
    <row r="775" spans="1:12" ht="17.399999999999999" x14ac:dyDescent="0.35">
      <c r="A775" s="228"/>
      <c r="B775" s="112"/>
      <c r="C775" s="48" t="s">
        <v>2309</v>
      </c>
      <c r="D775" s="112"/>
      <c r="E775" s="315"/>
      <c r="F775" s="227"/>
      <c r="G775" s="227"/>
      <c r="H775" s="227"/>
      <c r="I775" s="315"/>
      <c r="J775" s="227"/>
      <c r="K775" s="112"/>
      <c r="L775" s="225"/>
    </row>
    <row r="776" spans="1:12" ht="17.399999999999999" x14ac:dyDescent="0.35">
      <c r="A776" s="229"/>
      <c r="B776" s="226"/>
      <c r="C776" s="183"/>
      <c r="D776" s="226"/>
      <c r="E776" s="326"/>
      <c r="F776" s="312"/>
      <c r="G776" s="312"/>
      <c r="H776" s="312"/>
      <c r="I776" s="326"/>
      <c r="J776" s="312"/>
      <c r="K776" s="226"/>
      <c r="L776" s="283"/>
    </row>
    <row r="777" spans="1:12" ht="17.399999999999999" x14ac:dyDescent="0.35">
      <c r="A777" s="225"/>
      <c r="B777" s="621" t="s">
        <v>2331</v>
      </c>
      <c r="C777" s="266" t="s">
        <v>2634</v>
      </c>
      <c r="D777" s="254" t="s">
        <v>2311</v>
      </c>
      <c r="E777" s="304">
        <v>8000</v>
      </c>
      <c r="F777" s="304">
        <v>8000</v>
      </c>
      <c r="G777" s="304">
        <v>8000</v>
      </c>
      <c r="H777" s="304">
        <v>8000</v>
      </c>
      <c r="I777" s="304">
        <v>8000</v>
      </c>
      <c r="J777" s="128" t="s">
        <v>1670</v>
      </c>
      <c r="K777" s="112" t="s">
        <v>2312</v>
      </c>
      <c r="L777" s="112" t="s">
        <v>71</v>
      </c>
    </row>
    <row r="778" spans="1:12" ht="17.399999999999999" x14ac:dyDescent="0.35">
      <c r="A778" s="225"/>
      <c r="B778" s="112" t="s">
        <v>2332</v>
      </c>
      <c r="C778" s="112" t="s">
        <v>2335</v>
      </c>
      <c r="D778" s="112" t="s">
        <v>2314</v>
      </c>
      <c r="E778" s="228" t="s">
        <v>118</v>
      </c>
      <c r="F778" s="228" t="s">
        <v>118</v>
      </c>
      <c r="G778" s="228" t="s">
        <v>118</v>
      </c>
      <c r="H778" s="228" t="s">
        <v>118</v>
      </c>
      <c r="I778" s="228" t="s">
        <v>118</v>
      </c>
      <c r="J778" s="65" t="s">
        <v>3309</v>
      </c>
      <c r="K778" s="112" t="s">
        <v>2446</v>
      </c>
      <c r="L778" s="112"/>
    </row>
    <row r="779" spans="1:12" ht="17.399999999999999" x14ac:dyDescent="0.35">
      <c r="A779" s="225"/>
      <c r="B779" s="112" t="s">
        <v>2334</v>
      </c>
      <c r="C779" s="112" t="s">
        <v>2336</v>
      </c>
      <c r="D779" s="112"/>
      <c r="E779" s="304"/>
      <c r="F779" s="112"/>
      <c r="G779" s="266"/>
      <c r="H779" s="112"/>
      <c r="I779" s="80"/>
      <c r="J779" s="225" t="s">
        <v>3338</v>
      </c>
      <c r="K779" s="112" t="s">
        <v>2450</v>
      </c>
      <c r="L779" s="112"/>
    </row>
    <row r="780" spans="1:12" ht="17.399999999999999" x14ac:dyDescent="0.35">
      <c r="A780" s="225"/>
      <c r="B780" s="112" t="s">
        <v>2187</v>
      </c>
      <c r="C780" s="112" t="s">
        <v>2337</v>
      </c>
      <c r="D780" s="112"/>
      <c r="E780" s="304"/>
      <c r="F780" s="112"/>
      <c r="G780" s="112"/>
      <c r="H780" s="112"/>
      <c r="I780" s="80"/>
      <c r="J780" s="112"/>
      <c r="K780" s="112" t="s">
        <v>2452</v>
      </c>
      <c r="L780" s="112"/>
    </row>
    <row r="781" spans="1:12" ht="17.399999999999999" x14ac:dyDescent="0.35">
      <c r="A781" s="225"/>
      <c r="B781" s="112"/>
      <c r="C781" s="112" t="s">
        <v>2316</v>
      </c>
      <c r="D781" s="112"/>
      <c r="E781" s="304"/>
      <c r="F781" s="112"/>
      <c r="G781" s="112"/>
      <c r="H781" s="112"/>
      <c r="I781" s="80"/>
      <c r="J781" s="112"/>
      <c r="K781" s="112" t="s">
        <v>2333</v>
      </c>
      <c r="L781" s="112"/>
    </row>
    <row r="782" spans="1:12" ht="17.399999999999999" x14ac:dyDescent="0.35">
      <c r="A782" s="283"/>
      <c r="B782" s="226"/>
      <c r="C782" s="226"/>
      <c r="D782" s="317"/>
      <c r="E782" s="306"/>
      <c r="F782" s="226"/>
      <c r="G782" s="226"/>
      <c r="H782" s="226"/>
      <c r="I782" s="245"/>
      <c r="J782" s="226"/>
      <c r="K782" s="226"/>
      <c r="L782" s="226"/>
    </row>
    <row r="783" spans="1:12" ht="17.399999999999999" x14ac:dyDescent="0.35">
      <c r="A783" s="225"/>
      <c r="B783" s="621" t="s">
        <v>2338</v>
      </c>
      <c r="C783" s="266" t="s">
        <v>2342</v>
      </c>
      <c r="D783" s="254" t="s">
        <v>2345</v>
      </c>
      <c r="E783" s="304">
        <v>6400</v>
      </c>
      <c r="F783" s="304">
        <v>6400</v>
      </c>
      <c r="G783" s="304">
        <v>6400</v>
      </c>
      <c r="H783" s="304">
        <v>6400</v>
      </c>
      <c r="I783" s="304">
        <v>6400</v>
      </c>
      <c r="J783" s="128" t="s">
        <v>1670</v>
      </c>
      <c r="K783" s="112" t="s">
        <v>2384</v>
      </c>
      <c r="L783" s="112" t="s">
        <v>71</v>
      </c>
    </row>
    <row r="784" spans="1:12" ht="17.399999999999999" x14ac:dyDescent="0.35">
      <c r="A784" s="225"/>
      <c r="B784" s="112" t="s">
        <v>2339</v>
      </c>
      <c r="C784" s="112" t="s">
        <v>2343</v>
      </c>
      <c r="D784" s="112" t="s">
        <v>2346</v>
      </c>
      <c r="E784" s="228" t="s">
        <v>118</v>
      </c>
      <c r="F784" s="228" t="s">
        <v>118</v>
      </c>
      <c r="G784" s="228" t="s">
        <v>118</v>
      </c>
      <c r="H784" s="228" t="s">
        <v>118</v>
      </c>
      <c r="I784" s="228" t="s">
        <v>118</v>
      </c>
      <c r="J784" s="65" t="s">
        <v>3309</v>
      </c>
      <c r="K784" s="112" t="s">
        <v>3879</v>
      </c>
      <c r="L784" s="112"/>
    </row>
    <row r="785" spans="1:12" ht="17.399999999999999" x14ac:dyDescent="0.35">
      <c r="A785" s="225"/>
      <c r="B785" s="112" t="s">
        <v>2340</v>
      </c>
      <c r="C785" s="112" t="s">
        <v>2344</v>
      </c>
      <c r="D785" s="20" t="s">
        <v>2347</v>
      </c>
      <c r="E785" s="304"/>
      <c r="F785" s="112"/>
      <c r="G785" s="341"/>
      <c r="H785" s="112"/>
      <c r="I785" s="80"/>
      <c r="J785" s="225" t="s">
        <v>3338</v>
      </c>
      <c r="K785" s="112" t="s">
        <v>2479</v>
      </c>
      <c r="L785" s="112"/>
    </row>
    <row r="786" spans="1:12" ht="17.399999999999999" x14ac:dyDescent="0.35">
      <c r="A786" s="225"/>
      <c r="B786" s="112" t="s">
        <v>2341</v>
      </c>
      <c r="C786" s="112" t="s">
        <v>2635</v>
      </c>
      <c r="D786" s="112" t="s">
        <v>2348</v>
      </c>
      <c r="E786" s="304"/>
      <c r="F786" s="112"/>
      <c r="G786" s="112"/>
      <c r="H786" s="112"/>
      <c r="I786" s="80"/>
      <c r="J786" s="112"/>
      <c r="K786" s="112"/>
      <c r="L786" s="112"/>
    </row>
    <row r="787" spans="1:12" ht="17.399999999999999" x14ac:dyDescent="0.35">
      <c r="A787" s="228"/>
      <c r="B787" s="80"/>
      <c r="C787" s="80" t="s">
        <v>2323</v>
      </c>
      <c r="D787" s="80" t="s">
        <v>2349</v>
      </c>
      <c r="E787" s="81"/>
      <c r="F787" s="80"/>
      <c r="G787" s="80"/>
      <c r="H787" s="80"/>
      <c r="I787" s="80"/>
      <c r="J787" s="112"/>
      <c r="K787" s="80"/>
      <c r="L787" s="112"/>
    </row>
    <row r="788" spans="1:12" ht="17.399999999999999" x14ac:dyDescent="0.35">
      <c r="A788" s="228"/>
      <c r="B788" s="80"/>
      <c r="C788" s="80"/>
      <c r="D788" s="80"/>
      <c r="E788" s="81"/>
      <c r="F788" s="80"/>
      <c r="G788" s="80"/>
      <c r="H788" s="80"/>
      <c r="I788" s="80"/>
      <c r="J788" s="112"/>
      <c r="K788" s="80"/>
      <c r="L788" s="112"/>
    </row>
    <row r="789" spans="1:12" ht="21" x14ac:dyDescent="0.4">
      <c r="A789" s="1334" t="s">
        <v>33</v>
      </c>
      <c r="B789" s="1334"/>
      <c r="C789" s="1334"/>
      <c r="D789" s="1334"/>
      <c r="E789" s="1334"/>
      <c r="F789" s="1334"/>
      <c r="G789" s="1334"/>
      <c r="H789" s="1334"/>
      <c r="I789" s="1334"/>
      <c r="J789" s="1334"/>
      <c r="K789" s="1334"/>
      <c r="L789" s="1334"/>
    </row>
    <row r="790" spans="1:12" ht="21" x14ac:dyDescent="0.4">
      <c r="A790" s="1333" t="s">
        <v>34</v>
      </c>
      <c r="B790" s="1333"/>
      <c r="C790" s="1333"/>
      <c r="D790" s="1333"/>
      <c r="E790" s="1333"/>
      <c r="F790" s="1333"/>
      <c r="G790" s="1333"/>
      <c r="H790" s="1333"/>
      <c r="I790" s="1333"/>
      <c r="J790" s="1333"/>
      <c r="K790" s="1333"/>
      <c r="L790" s="1333"/>
    </row>
    <row r="791" spans="1:12" ht="21" x14ac:dyDescent="0.4">
      <c r="A791" s="1333" t="s">
        <v>2</v>
      </c>
      <c r="B791" s="1333"/>
      <c r="C791" s="1333"/>
      <c r="D791" s="1333"/>
      <c r="E791" s="1333"/>
      <c r="F791" s="1333"/>
      <c r="G791" s="1333"/>
      <c r="H791" s="1333"/>
      <c r="I791" s="1333"/>
      <c r="J791" s="1333"/>
      <c r="K791" s="1333"/>
      <c r="L791" s="1333"/>
    </row>
    <row r="792" spans="1:12" ht="21" x14ac:dyDescent="0.4">
      <c r="A792" s="1333" t="s">
        <v>3</v>
      </c>
      <c r="B792" s="1333"/>
      <c r="C792" s="1333"/>
      <c r="D792" s="1333"/>
      <c r="E792" s="1333"/>
      <c r="F792" s="1333"/>
      <c r="G792" s="1333"/>
      <c r="H792" s="1333"/>
      <c r="I792" s="1333"/>
      <c r="J792" s="1333"/>
      <c r="K792" s="1333"/>
      <c r="L792" s="1333"/>
    </row>
    <row r="793" spans="1:12" ht="21" x14ac:dyDescent="0.4">
      <c r="A793" s="1341" t="s">
        <v>2065</v>
      </c>
      <c r="B793" s="1341"/>
      <c r="C793" s="1341"/>
      <c r="D793" s="1341"/>
      <c r="E793" s="1341"/>
      <c r="F793" s="1341"/>
      <c r="G793" s="1341"/>
      <c r="H793" s="1341"/>
      <c r="I793" s="1341"/>
      <c r="J793" s="1341"/>
      <c r="K793" s="1341"/>
      <c r="L793" s="1341"/>
    </row>
    <row r="794" spans="1:12" ht="21" x14ac:dyDescent="0.4">
      <c r="A794" s="238" t="s">
        <v>1071</v>
      </c>
      <c r="B794" s="239" t="s">
        <v>3091</v>
      </c>
      <c r="C794" s="239"/>
      <c r="D794" s="239"/>
      <c r="E794" s="239"/>
      <c r="F794" s="879"/>
      <c r="G794" s="879"/>
      <c r="H794" s="879"/>
      <c r="I794" s="879"/>
      <c r="J794" s="879"/>
      <c r="K794" s="879"/>
      <c r="L794" s="879"/>
    </row>
    <row r="795" spans="1:12" ht="21" x14ac:dyDescent="0.4">
      <c r="A795" s="239"/>
      <c r="B795" s="521" t="s">
        <v>1072</v>
      </c>
      <c r="C795" s="954"/>
      <c r="D795" s="239"/>
      <c r="E795" s="239"/>
      <c r="F795" s="239"/>
      <c r="G795" s="239"/>
      <c r="H795" s="239"/>
      <c r="I795" s="239"/>
      <c r="J795" s="239"/>
      <c r="K795" s="239"/>
      <c r="L795" s="239"/>
    </row>
    <row r="796" spans="1:12" ht="21" x14ac:dyDescent="0.4">
      <c r="A796" s="19"/>
      <c r="B796" s="901" t="s">
        <v>2066</v>
      </c>
      <c r="C796" s="970"/>
      <c r="D796" s="970"/>
      <c r="E796" s="1"/>
      <c r="F796" s="1"/>
      <c r="G796" s="1"/>
      <c r="H796" s="1"/>
      <c r="I796" s="1"/>
      <c r="J796" s="1"/>
      <c r="K796" s="1"/>
      <c r="L796" s="1"/>
    </row>
    <row r="797" spans="1:12" ht="21" x14ac:dyDescent="0.4">
      <c r="A797" s="522" t="s">
        <v>38</v>
      </c>
      <c r="B797" s="523" t="s">
        <v>7</v>
      </c>
      <c r="C797" s="523" t="s">
        <v>39</v>
      </c>
      <c r="D797" s="523" t="s">
        <v>57</v>
      </c>
      <c r="E797" s="1342" t="s">
        <v>1244</v>
      </c>
      <c r="F797" s="1343"/>
      <c r="G797" s="1343"/>
      <c r="H797" s="1343"/>
      <c r="I797" s="955"/>
      <c r="J797" s="956" t="s">
        <v>1245</v>
      </c>
      <c r="K797" s="524" t="s">
        <v>1246</v>
      </c>
      <c r="L797" s="523" t="s">
        <v>45</v>
      </c>
    </row>
    <row r="798" spans="1:12" ht="21" x14ac:dyDescent="0.4">
      <c r="A798" s="525"/>
      <c r="B798" s="526"/>
      <c r="C798" s="525"/>
      <c r="D798" s="1046" t="s">
        <v>1247</v>
      </c>
      <c r="E798" s="527">
        <v>2561</v>
      </c>
      <c r="F798" s="527">
        <v>2562</v>
      </c>
      <c r="G798" s="542">
        <v>2563</v>
      </c>
      <c r="H798" s="542">
        <v>2564</v>
      </c>
      <c r="I798" s="542">
        <v>2565</v>
      </c>
      <c r="J798" s="529" t="s">
        <v>1248</v>
      </c>
      <c r="K798" s="527" t="s">
        <v>44</v>
      </c>
      <c r="L798" s="359" t="s">
        <v>46</v>
      </c>
    </row>
    <row r="799" spans="1:12" ht="21" customHeight="1" x14ac:dyDescent="0.4">
      <c r="A799" s="530"/>
      <c r="B799" s="530"/>
      <c r="C799" s="531"/>
      <c r="D799" s="532"/>
      <c r="E799" s="533" t="s">
        <v>14</v>
      </c>
      <c r="F799" s="533" t="s">
        <v>14</v>
      </c>
      <c r="G799" s="533" t="s">
        <v>14</v>
      </c>
      <c r="H799" s="533" t="s">
        <v>14</v>
      </c>
      <c r="I799" s="533" t="s">
        <v>14</v>
      </c>
      <c r="J799" s="534"/>
      <c r="K799" s="532"/>
      <c r="L799" s="535"/>
    </row>
    <row r="800" spans="1:12" ht="21" customHeight="1" x14ac:dyDescent="0.35">
      <c r="A800" s="14"/>
      <c r="B800" s="668" t="s">
        <v>2350</v>
      </c>
      <c r="C800" s="649" t="s">
        <v>2351</v>
      </c>
      <c r="D800" s="669" t="s">
        <v>2352</v>
      </c>
      <c r="E800" s="304">
        <v>5600</v>
      </c>
      <c r="F800" s="304">
        <v>5600</v>
      </c>
      <c r="G800" s="304">
        <v>5600</v>
      </c>
      <c r="H800" s="304">
        <v>5600</v>
      </c>
      <c r="I800" s="303">
        <v>5600</v>
      </c>
      <c r="J800" s="128" t="s">
        <v>1670</v>
      </c>
      <c r="K800" s="649" t="s">
        <v>2353</v>
      </c>
      <c r="L800" s="112" t="s">
        <v>71</v>
      </c>
    </row>
    <row r="801" spans="1:12" ht="21" customHeight="1" x14ac:dyDescent="0.35">
      <c r="A801" s="51"/>
      <c r="B801" s="48" t="s">
        <v>2354</v>
      </c>
      <c r="C801" s="48" t="s">
        <v>2355</v>
      </c>
      <c r="D801" s="287" t="s">
        <v>2356</v>
      </c>
      <c r="E801" s="228" t="s">
        <v>118</v>
      </c>
      <c r="F801" s="228" t="s">
        <v>118</v>
      </c>
      <c r="G801" s="228" t="s">
        <v>118</v>
      </c>
      <c r="H801" s="228" t="s">
        <v>118</v>
      </c>
      <c r="I801" s="228" t="s">
        <v>118</v>
      </c>
      <c r="J801" s="65" t="s">
        <v>3309</v>
      </c>
      <c r="K801" s="225" t="s">
        <v>2357</v>
      </c>
      <c r="L801" s="225"/>
    </row>
    <row r="802" spans="1:12" ht="21" customHeight="1" x14ac:dyDescent="0.35">
      <c r="A802" s="51"/>
      <c r="B802" s="432" t="s">
        <v>2358</v>
      </c>
      <c r="C802" s="256" t="s">
        <v>2359</v>
      </c>
      <c r="D802" s="225"/>
      <c r="E802" s="303"/>
      <c r="F802" s="608"/>
      <c r="G802" s="323"/>
      <c r="H802" s="321"/>
      <c r="I802" s="323"/>
      <c r="J802" s="225" t="s">
        <v>3338</v>
      </c>
      <c r="K802" s="256" t="s">
        <v>2360</v>
      </c>
      <c r="L802" s="225"/>
    </row>
    <row r="803" spans="1:12" ht="21" customHeight="1" x14ac:dyDescent="0.35">
      <c r="A803" s="51"/>
      <c r="B803" s="432" t="s">
        <v>170</v>
      </c>
      <c r="C803" s="256"/>
      <c r="D803" s="225"/>
      <c r="E803" s="303"/>
      <c r="F803" s="608"/>
      <c r="G803" s="323"/>
      <c r="H803" s="321"/>
      <c r="I803" s="323"/>
      <c r="J803" s="323"/>
      <c r="K803" s="256" t="s">
        <v>2361</v>
      </c>
      <c r="L803" s="225"/>
    </row>
    <row r="804" spans="1:12" ht="21" customHeight="1" x14ac:dyDescent="0.35">
      <c r="A804" s="17"/>
      <c r="B804" s="431"/>
      <c r="C804" s="283"/>
      <c r="D804" s="283"/>
      <c r="E804" s="305"/>
      <c r="F804" s="319"/>
      <c r="G804" s="325"/>
      <c r="H804" s="226"/>
      <c r="I804" s="245"/>
      <c r="J804" s="325"/>
      <c r="K804" s="317"/>
      <c r="L804" s="283"/>
    </row>
    <row r="805" spans="1:12" ht="21" customHeight="1" x14ac:dyDescent="0.35">
      <c r="A805" s="51"/>
      <c r="B805" s="671" t="s">
        <v>2636</v>
      </c>
      <c r="C805" s="256" t="s">
        <v>2342</v>
      </c>
      <c r="D805" s="456" t="s">
        <v>2363</v>
      </c>
      <c r="E805" s="303">
        <v>7000</v>
      </c>
      <c r="F805" s="303">
        <v>7000</v>
      </c>
      <c r="G805" s="303">
        <v>7000</v>
      </c>
      <c r="H805" s="303">
        <v>7000</v>
      </c>
      <c r="I805" s="303">
        <v>7000</v>
      </c>
      <c r="J805" s="128" t="s">
        <v>1670</v>
      </c>
      <c r="K805" s="256" t="s">
        <v>2761</v>
      </c>
      <c r="L805" s="112" t="s">
        <v>71</v>
      </c>
    </row>
    <row r="806" spans="1:12" ht="21" customHeight="1" x14ac:dyDescent="0.35">
      <c r="A806" s="51"/>
      <c r="B806" s="256" t="s">
        <v>2364</v>
      </c>
      <c r="C806" s="256" t="s">
        <v>2637</v>
      </c>
      <c r="D806" s="456" t="s">
        <v>2647</v>
      </c>
      <c r="E806" s="228" t="s">
        <v>118</v>
      </c>
      <c r="F806" s="228" t="s">
        <v>118</v>
      </c>
      <c r="G806" s="228" t="s">
        <v>118</v>
      </c>
      <c r="H806" s="228" t="s">
        <v>118</v>
      </c>
      <c r="I806" s="228" t="s">
        <v>118</v>
      </c>
      <c r="J806" s="65" t="s">
        <v>3309</v>
      </c>
      <c r="K806" s="256" t="s">
        <v>3881</v>
      </c>
      <c r="L806" s="225"/>
    </row>
    <row r="807" spans="1:12" ht="21" customHeight="1" x14ac:dyDescent="0.35">
      <c r="A807" s="51"/>
      <c r="B807" s="256" t="s">
        <v>2365</v>
      </c>
      <c r="C807" s="256" t="s">
        <v>2638</v>
      </c>
      <c r="D807" s="456" t="s">
        <v>2648</v>
      </c>
      <c r="E807" s="303"/>
      <c r="F807" s="608"/>
      <c r="G807" s="323"/>
      <c r="H807" s="321"/>
      <c r="I807" s="321"/>
      <c r="J807" s="225" t="s">
        <v>3338</v>
      </c>
      <c r="K807" s="316" t="s">
        <v>3882</v>
      </c>
      <c r="L807" s="225"/>
    </row>
    <row r="808" spans="1:12" ht="21" customHeight="1" x14ac:dyDescent="0.35">
      <c r="A808" s="51"/>
      <c r="B808" s="256"/>
      <c r="C808" s="256" t="s">
        <v>2639</v>
      </c>
      <c r="D808" s="456" t="s">
        <v>3880</v>
      </c>
      <c r="E808" s="303"/>
      <c r="F808" s="608"/>
      <c r="G808" s="323"/>
      <c r="H808" s="321"/>
      <c r="I808" s="321"/>
      <c r="J808" s="225"/>
      <c r="K808" s="316" t="s">
        <v>3883</v>
      </c>
      <c r="L808" s="225"/>
    </row>
    <row r="809" spans="1:12" ht="21" customHeight="1" x14ac:dyDescent="0.35">
      <c r="A809" s="51"/>
      <c r="B809" s="256"/>
      <c r="C809" s="256"/>
      <c r="D809" s="456" t="s">
        <v>2349</v>
      </c>
      <c r="E809" s="303"/>
      <c r="F809" s="608"/>
      <c r="G809" s="323"/>
      <c r="H809" s="321"/>
      <c r="I809" s="321"/>
      <c r="J809" s="225"/>
      <c r="K809" s="316" t="s">
        <v>3884</v>
      </c>
      <c r="L809" s="225"/>
    </row>
    <row r="810" spans="1:12" ht="18" x14ac:dyDescent="0.35">
      <c r="A810" s="17"/>
      <c r="B810" s="317" t="s">
        <v>155</v>
      </c>
      <c r="C810" s="283"/>
      <c r="D810" s="317"/>
      <c r="E810" s="305"/>
      <c r="F810" s="319"/>
      <c r="G810" s="325"/>
      <c r="H810" s="226"/>
      <c r="I810" s="226"/>
      <c r="J810" s="283"/>
      <c r="K810" s="318" t="s">
        <v>2366</v>
      </c>
      <c r="L810" s="283"/>
    </row>
    <row r="811" spans="1:12" ht="18" x14ac:dyDescent="0.35">
      <c r="A811" s="51"/>
      <c r="B811" s="668" t="s">
        <v>2350</v>
      </c>
      <c r="C811" s="48" t="s">
        <v>2367</v>
      </c>
      <c r="D811" s="670" t="s">
        <v>2368</v>
      </c>
      <c r="E811" s="303">
        <v>7000</v>
      </c>
      <c r="F811" s="303">
        <v>7000</v>
      </c>
      <c r="G811" s="303">
        <v>7000</v>
      </c>
      <c r="H811" s="303">
        <v>7000</v>
      </c>
      <c r="I811" s="303">
        <v>7000</v>
      </c>
      <c r="J811" s="128" t="s">
        <v>1670</v>
      </c>
      <c r="K811" s="316" t="s">
        <v>2353</v>
      </c>
      <c r="L811" s="112" t="s">
        <v>71</v>
      </c>
    </row>
    <row r="812" spans="1:12" ht="18" x14ac:dyDescent="0.35">
      <c r="A812" s="51"/>
      <c r="B812" s="48" t="s">
        <v>2354</v>
      </c>
      <c r="C812" s="48" t="s">
        <v>2369</v>
      </c>
      <c r="D812" s="287" t="s">
        <v>2370</v>
      </c>
      <c r="E812" s="228" t="s">
        <v>118</v>
      </c>
      <c r="F812" s="228" t="s">
        <v>118</v>
      </c>
      <c r="G812" s="228" t="s">
        <v>118</v>
      </c>
      <c r="H812" s="228" t="s">
        <v>118</v>
      </c>
      <c r="I812" s="228" t="s">
        <v>118</v>
      </c>
      <c r="J812" s="65" t="s">
        <v>3309</v>
      </c>
      <c r="K812" s="256" t="s">
        <v>2357</v>
      </c>
      <c r="L812" s="225"/>
    </row>
    <row r="813" spans="1:12" ht="18" x14ac:dyDescent="0.35">
      <c r="A813" s="51"/>
      <c r="B813" s="432" t="s">
        <v>2358</v>
      </c>
      <c r="C813" s="225"/>
      <c r="D813" s="649" t="s">
        <v>2371</v>
      </c>
      <c r="E813" s="303"/>
      <c r="F813" s="608"/>
      <c r="G813" s="321"/>
      <c r="H813" s="321"/>
      <c r="I813" s="321"/>
      <c r="J813" s="225" t="s">
        <v>3338</v>
      </c>
      <c r="K813" s="316" t="s">
        <v>2644</v>
      </c>
      <c r="L813" s="225"/>
    </row>
    <row r="814" spans="1:12" ht="18" x14ac:dyDescent="0.35">
      <c r="A814" s="51"/>
      <c r="B814" s="432" t="s">
        <v>178</v>
      </c>
      <c r="C814" s="225"/>
      <c r="D814" s="649"/>
      <c r="E814" s="303"/>
      <c r="F814" s="608"/>
      <c r="G814" s="321"/>
      <c r="H814" s="321"/>
      <c r="I814" s="321"/>
      <c r="J814" s="225"/>
      <c r="K814" s="316" t="s">
        <v>2645</v>
      </c>
      <c r="L814" s="225"/>
    </row>
    <row r="815" spans="1:12" ht="18" x14ac:dyDescent="0.35">
      <c r="A815" s="51"/>
      <c r="B815" s="432"/>
      <c r="C815" s="225"/>
      <c r="D815" s="649"/>
      <c r="E815" s="303"/>
      <c r="F815" s="608"/>
      <c r="G815" s="321"/>
      <c r="H815" s="321"/>
      <c r="I815" s="321"/>
      <c r="J815" s="225"/>
      <c r="K815" s="316"/>
      <c r="L815" s="283"/>
    </row>
    <row r="816" spans="1:12" ht="21" x14ac:dyDescent="0.4">
      <c r="A816" s="1352">
        <v>164</v>
      </c>
      <c r="B816" s="1352"/>
      <c r="C816" s="1352"/>
      <c r="D816" s="1352"/>
      <c r="E816" s="1352"/>
      <c r="F816" s="1352"/>
      <c r="G816" s="1352"/>
      <c r="H816" s="1352"/>
      <c r="I816" s="1352"/>
      <c r="J816" s="1352"/>
      <c r="K816" s="1352"/>
      <c r="L816" s="1352"/>
    </row>
    <row r="817" spans="1:12" ht="21" x14ac:dyDescent="0.4">
      <c r="A817" s="1334" t="s">
        <v>33</v>
      </c>
      <c r="B817" s="1334"/>
      <c r="C817" s="1334"/>
      <c r="D817" s="1334"/>
      <c r="E817" s="1334"/>
      <c r="F817" s="1334"/>
      <c r="G817" s="1334"/>
      <c r="H817" s="1334"/>
      <c r="I817" s="1334"/>
      <c r="J817" s="1334"/>
      <c r="K817" s="1334"/>
      <c r="L817" s="1334"/>
    </row>
    <row r="818" spans="1:12" ht="21" x14ac:dyDescent="0.4">
      <c r="A818" s="1333" t="s">
        <v>34</v>
      </c>
      <c r="B818" s="1333"/>
      <c r="C818" s="1333"/>
      <c r="D818" s="1333"/>
      <c r="E818" s="1333"/>
      <c r="F818" s="1333"/>
      <c r="G818" s="1333"/>
      <c r="H818" s="1333"/>
      <c r="I818" s="1333"/>
      <c r="J818" s="1333"/>
      <c r="K818" s="1333"/>
      <c r="L818" s="1333"/>
    </row>
    <row r="819" spans="1:12" ht="21" x14ac:dyDescent="0.4">
      <c r="A819" s="1333" t="s">
        <v>2</v>
      </c>
      <c r="B819" s="1333"/>
      <c r="C819" s="1333"/>
      <c r="D819" s="1333"/>
      <c r="E819" s="1333"/>
      <c r="F819" s="1333"/>
      <c r="G819" s="1333"/>
      <c r="H819" s="1333"/>
      <c r="I819" s="1333"/>
      <c r="J819" s="1333"/>
      <c r="K819" s="1333"/>
      <c r="L819" s="1333"/>
    </row>
    <row r="820" spans="1:12" ht="21" x14ac:dyDescent="0.4">
      <c r="A820" s="1333" t="s">
        <v>3</v>
      </c>
      <c r="B820" s="1333"/>
      <c r="C820" s="1333"/>
      <c r="D820" s="1333"/>
      <c r="E820" s="1333"/>
      <c r="F820" s="1333"/>
      <c r="G820" s="1333"/>
      <c r="H820" s="1333"/>
      <c r="I820" s="1333"/>
      <c r="J820" s="1333"/>
      <c r="K820" s="1333"/>
      <c r="L820" s="1333"/>
    </row>
    <row r="821" spans="1:12" ht="21" x14ac:dyDescent="0.4">
      <c r="A821" s="1341" t="s">
        <v>2065</v>
      </c>
      <c r="B821" s="1341"/>
      <c r="C821" s="1341"/>
      <c r="D821" s="1341"/>
      <c r="E821" s="1341"/>
      <c r="F821" s="1341"/>
      <c r="G821" s="1341"/>
      <c r="H821" s="1341"/>
      <c r="I821" s="1341"/>
      <c r="J821" s="1341"/>
      <c r="K821" s="1341"/>
      <c r="L821" s="1341"/>
    </row>
    <row r="822" spans="1:12" ht="21" x14ac:dyDescent="0.4">
      <c r="A822" s="238" t="s">
        <v>1071</v>
      </c>
      <c r="B822" s="239" t="s">
        <v>3091</v>
      </c>
      <c r="C822" s="239"/>
      <c r="D822" s="239"/>
      <c r="E822" s="239"/>
      <c r="F822" s="879"/>
      <c r="G822" s="879"/>
      <c r="H822" s="879"/>
      <c r="I822" s="879"/>
      <c r="J822" s="879"/>
      <c r="K822" s="879"/>
      <c r="L822" s="879"/>
    </row>
    <row r="823" spans="1:12" ht="21" x14ac:dyDescent="0.4">
      <c r="A823" s="239"/>
      <c r="B823" s="521" t="s">
        <v>1072</v>
      </c>
      <c r="C823" s="954"/>
      <c r="D823" s="239"/>
      <c r="E823" s="239"/>
      <c r="F823" s="239"/>
      <c r="G823" s="239"/>
      <c r="H823" s="239"/>
      <c r="I823" s="239"/>
      <c r="J823" s="239"/>
      <c r="K823" s="239"/>
      <c r="L823" s="239"/>
    </row>
    <row r="824" spans="1:12" ht="21" x14ac:dyDescent="0.4">
      <c r="A824" s="19"/>
      <c r="B824" s="901" t="s">
        <v>2066</v>
      </c>
      <c r="C824" s="970"/>
      <c r="D824" s="970"/>
      <c r="E824" s="1"/>
      <c r="F824" s="1"/>
      <c r="G824" s="1"/>
      <c r="H824" s="1"/>
      <c r="I824" s="1"/>
      <c r="J824" s="1"/>
      <c r="K824" s="1"/>
      <c r="L824" s="1"/>
    </row>
    <row r="825" spans="1:12" ht="21" x14ac:dyDescent="0.4">
      <c r="A825" s="522" t="s">
        <v>38</v>
      </c>
      <c r="B825" s="523" t="s">
        <v>7</v>
      </c>
      <c r="C825" s="523" t="s">
        <v>39</v>
      </c>
      <c r="D825" s="523" t="s">
        <v>57</v>
      </c>
      <c r="E825" s="1342" t="s">
        <v>1244</v>
      </c>
      <c r="F825" s="1343"/>
      <c r="G825" s="1343"/>
      <c r="H825" s="1343"/>
      <c r="I825" s="955"/>
      <c r="J825" s="956" t="s">
        <v>1245</v>
      </c>
      <c r="K825" s="524" t="s">
        <v>1246</v>
      </c>
      <c r="L825" s="523" t="s">
        <v>45</v>
      </c>
    </row>
    <row r="826" spans="1:12" ht="21" x14ac:dyDescent="0.4">
      <c r="A826" s="525"/>
      <c r="B826" s="526"/>
      <c r="C826" s="525"/>
      <c r="D826" s="368" t="s">
        <v>1247</v>
      </c>
      <c r="E826" s="527">
        <v>2561</v>
      </c>
      <c r="F826" s="527">
        <v>2562</v>
      </c>
      <c r="G826" s="542">
        <v>2563</v>
      </c>
      <c r="H826" s="542">
        <v>2564</v>
      </c>
      <c r="I826" s="542">
        <v>2565</v>
      </c>
      <c r="J826" s="529" t="s">
        <v>1248</v>
      </c>
      <c r="K826" s="527" t="s">
        <v>44</v>
      </c>
      <c r="L826" s="359" t="s">
        <v>46</v>
      </c>
    </row>
    <row r="827" spans="1:12" ht="21" x14ac:dyDescent="0.4">
      <c r="A827" s="530"/>
      <c r="B827" s="530"/>
      <c r="C827" s="531"/>
      <c r="D827" s="532"/>
      <c r="E827" s="533" t="s">
        <v>14</v>
      </c>
      <c r="F827" s="533" t="s">
        <v>14</v>
      </c>
      <c r="G827" s="533" t="s">
        <v>14</v>
      </c>
      <c r="H827" s="533" t="s">
        <v>14</v>
      </c>
      <c r="I827" s="533" t="s">
        <v>14</v>
      </c>
      <c r="J827" s="534"/>
      <c r="K827" s="532"/>
      <c r="L827" s="535"/>
    </row>
    <row r="828" spans="1:12" ht="18" x14ac:dyDescent="0.35">
      <c r="A828" s="51"/>
      <c r="B828" s="621" t="s">
        <v>2310</v>
      </c>
      <c r="C828" s="266" t="s">
        <v>2640</v>
      </c>
      <c r="D828" s="112" t="s">
        <v>2311</v>
      </c>
      <c r="E828" s="303">
        <v>6000</v>
      </c>
      <c r="F828" s="303">
        <v>6000</v>
      </c>
      <c r="G828" s="303">
        <v>6000</v>
      </c>
      <c r="H828" s="303">
        <v>6000</v>
      </c>
      <c r="I828" s="303">
        <v>6000</v>
      </c>
      <c r="J828" s="128" t="s">
        <v>1670</v>
      </c>
      <c r="K828" s="608" t="s">
        <v>2372</v>
      </c>
      <c r="L828" s="112" t="s">
        <v>71</v>
      </c>
    </row>
    <row r="829" spans="1:12" ht="18" x14ac:dyDescent="0.35">
      <c r="A829" s="51"/>
      <c r="B829" s="112" t="s">
        <v>2313</v>
      </c>
      <c r="C829" s="112" t="s">
        <v>2641</v>
      </c>
      <c r="D829" s="112" t="s">
        <v>2373</v>
      </c>
      <c r="E829" s="228" t="s">
        <v>118</v>
      </c>
      <c r="F829" s="228" t="s">
        <v>118</v>
      </c>
      <c r="G829" s="228" t="s">
        <v>118</v>
      </c>
      <c r="H829" s="228" t="s">
        <v>118</v>
      </c>
      <c r="I829" s="228" t="s">
        <v>118</v>
      </c>
      <c r="J829" s="65" t="s">
        <v>3309</v>
      </c>
      <c r="K829" s="225" t="s">
        <v>2374</v>
      </c>
      <c r="L829" s="225"/>
    </row>
    <row r="830" spans="1:12" ht="18" x14ac:dyDescent="0.35">
      <c r="A830" s="51"/>
      <c r="B830" s="112" t="s">
        <v>2330</v>
      </c>
      <c r="C830" s="112" t="s">
        <v>2642</v>
      </c>
      <c r="D830" s="112"/>
      <c r="E830" s="303"/>
      <c r="F830" s="608"/>
      <c r="G830" s="225"/>
      <c r="H830" s="608"/>
      <c r="I830" s="225"/>
      <c r="J830" s="225" t="s">
        <v>3338</v>
      </c>
      <c r="K830" s="1062" t="s">
        <v>2375</v>
      </c>
      <c r="L830" s="225"/>
    </row>
    <row r="831" spans="1:12" ht="18" x14ac:dyDescent="0.35">
      <c r="A831" s="17"/>
      <c r="B831" s="226"/>
      <c r="C831" s="226" t="s">
        <v>2643</v>
      </c>
      <c r="D831" s="226"/>
      <c r="E831" s="305"/>
      <c r="F831" s="972"/>
      <c r="G831" s="283"/>
      <c r="H831" s="319"/>
      <c r="I831" s="283"/>
      <c r="J831" s="283"/>
      <c r="K831" s="319" t="s">
        <v>2376</v>
      </c>
      <c r="L831" s="283"/>
    </row>
    <row r="832" spans="1:12" ht="18" x14ac:dyDescent="0.35">
      <c r="A832" s="51"/>
      <c r="B832" s="617" t="s">
        <v>2650</v>
      </c>
      <c r="C832" s="613" t="s">
        <v>2377</v>
      </c>
      <c r="D832" s="110" t="s">
        <v>2311</v>
      </c>
      <c r="E832" s="196">
        <v>6500</v>
      </c>
      <c r="F832" s="196">
        <v>6500</v>
      </c>
      <c r="G832" s="196">
        <v>6500</v>
      </c>
      <c r="H832" s="57">
        <v>6500</v>
      </c>
      <c r="I832" s="57">
        <v>6500</v>
      </c>
      <c r="J832" s="48" t="s">
        <v>1670</v>
      </c>
      <c r="K832" s="625" t="s">
        <v>2378</v>
      </c>
      <c r="L832" s="613" t="s">
        <v>71</v>
      </c>
    </row>
    <row r="833" spans="1:12" ht="18" x14ac:dyDescent="0.35">
      <c r="A833" s="51"/>
      <c r="B833" s="613" t="s">
        <v>2651</v>
      </c>
      <c r="C833" s="613" t="s">
        <v>2379</v>
      </c>
      <c r="D833" s="613" t="s">
        <v>2380</v>
      </c>
      <c r="E833" s="228" t="s">
        <v>118</v>
      </c>
      <c r="F833" s="228" t="s">
        <v>118</v>
      </c>
      <c r="G833" s="228" t="s">
        <v>118</v>
      </c>
      <c r="H833" s="228" t="s">
        <v>118</v>
      </c>
      <c r="I833" s="228" t="s">
        <v>118</v>
      </c>
      <c r="J833" s="65" t="s">
        <v>3309</v>
      </c>
      <c r="K833" s="971" t="s">
        <v>3885</v>
      </c>
      <c r="L833" s="51"/>
    </row>
    <row r="834" spans="1:12" ht="18" x14ac:dyDescent="0.35">
      <c r="A834" s="51"/>
      <c r="B834" s="613" t="s">
        <v>2652</v>
      </c>
      <c r="C834" s="613" t="s">
        <v>2653</v>
      </c>
      <c r="D834" s="613"/>
      <c r="F834" s="630"/>
      <c r="G834" s="51"/>
      <c r="H834" s="579"/>
      <c r="I834" s="51"/>
      <c r="J834" s="225" t="s">
        <v>3338</v>
      </c>
      <c r="K834" s="628" t="s">
        <v>2374</v>
      </c>
      <c r="L834" s="51"/>
    </row>
    <row r="835" spans="1:12" ht="18" x14ac:dyDescent="0.35">
      <c r="A835" s="51"/>
      <c r="B835" s="613"/>
      <c r="C835" s="613" t="s">
        <v>2649</v>
      </c>
      <c r="D835" s="613"/>
      <c r="E835" s="196"/>
      <c r="F835" s="579"/>
      <c r="G835" s="51"/>
      <c r="H835" s="579"/>
      <c r="I835" s="51"/>
      <c r="J835" s="51"/>
      <c r="K835" s="1061" t="s">
        <v>2375</v>
      </c>
      <c r="L835" s="51"/>
    </row>
    <row r="836" spans="1:12" ht="18" x14ac:dyDescent="0.35">
      <c r="A836" s="17"/>
      <c r="B836" s="627"/>
      <c r="C836" s="17"/>
      <c r="D836" s="17"/>
      <c r="E836" s="555"/>
      <c r="F836" s="18"/>
      <c r="G836" s="17"/>
      <c r="H836" s="18"/>
      <c r="I836" s="17"/>
      <c r="J836" s="17"/>
      <c r="K836" s="629" t="s">
        <v>2376</v>
      </c>
      <c r="L836" s="17"/>
    </row>
    <row r="837" spans="1:12" ht="21" x14ac:dyDescent="0.4">
      <c r="A837" s="51"/>
      <c r="B837" s="623" t="s">
        <v>2658</v>
      </c>
      <c r="C837" s="624" t="s">
        <v>2656</v>
      </c>
      <c r="D837" s="632" t="s">
        <v>2381</v>
      </c>
      <c r="E837" s="196">
        <v>7000</v>
      </c>
      <c r="F837" s="196">
        <v>7000</v>
      </c>
      <c r="G837" s="196">
        <v>7000</v>
      </c>
      <c r="H837" s="57">
        <v>7000</v>
      </c>
      <c r="I837" s="57">
        <v>6500</v>
      </c>
      <c r="J837" s="128" t="s">
        <v>1670</v>
      </c>
      <c r="K837" s="633" t="s">
        <v>2353</v>
      </c>
      <c r="L837" s="613" t="s">
        <v>71</v>
      </c>
    </row>
    <row r="838" spans="1:12" ht="18" x14ac:dyDescent="0.35">
      <c r="A838" s="51"/>
      <c r="B838" s="131" t="s">
        <v>2659</v>
      </c>
      <c r="C838" s="131" t="s">
        <v>2657</v>
      </c>
      <c r="D838" s="615" t="s">
        <v>2382</v>
      </c>
      <c r="E838" s="228" t="s">
        <v>118</v>
      </c>
      <c r="F838" s="228" t="s">
        <v>118</v>
      </c>
      <c r="G838" s="228" t="s">
        <v>118</v>
      </c>
      <c r="H838" s="228" t="s">
        <v>118</v>
      </c>
      <c r="I838" s="228" t="s">
        <v>118</v>
      </c>
      <c r="J838" s="65" t="s">
        <v>3309</v>
      </c>
      <c r="K838" s="971" t="s">
        <v>2357</v>
      </c>
      <c r="L838" s="51"/>
    </row>
    <row r="839" spans="1:12" ht="21" x14ac:dyDescent="0.35">
      <c r="A839" s="51"/>
      <c r="B839" s="626" t="s">
        <v>2654</v>
      </c>
      <c r="C839" s="230" t="s">
        <v>2474</v>
      </c>
      <c r="D839" s="230" t="s">
        <v>2356</v>
      </c>
      <c r="E839" s="238"/>
      <c r="F839" s="634"/>
      <c r="G839" s="51"/>
      <c r="H839" s="579"/>
      <c r="I839" s="51"/>
      <c r="J839" s="225" t="s">
        <v>3338</v>
      </c>
      <c r="K839" s="628" t="s">
        <v>2644</v>
      </c>
      <c r="L839" s="51"/>
    </row>
    <row r="840" spans="1:12" ht="21" x14ac:dyDescent="0.35">
      <c r="A840" s="17"/>
      <c r="B840" s="627" t="s">
        <v>2655</v>
      </c>
      <c r="C840" s="338" t="s">
        <v>1670</v>
      </c>
      <c r="D840" s="338"/>
      <c r="E840" s="672"/>
      <c r="F840" s="673"/>
      <c r="G840" s="17"/>
      <c r="H840" s="18"/>
      <c r="I840" s="17"/>
      <c r="J840" s="17"/>
      <c r="K840" s="629" t="s">
        <v>3886</v>
      </c>
      <c r="L840" s="17"/>
    </row>
    <row r="841" spans="1:12" ht="18" x14ac:dyDescent="0.35">
      <c r="A841" s="51"/>
      <c r="B841" s="1060" t="s">
        <v>2660</v>
      </c>
      <c r="C841" s="256" t="s">
        <v>2383</v>
      </c>
      <c r="D841" s="456" t="s">
        <v>2342</v>
      </c>
      <c r="E841" s="196">
        <v>6500</v>
      </c>
      <c r="F841" s="196">
        <v>6500</v>
      </c>
      <c r="G841" s="196">
        <v>6500</v>
      </c>
      <c r="H841" s="57">
        <v>6500</v>
      </c>
      <c r="I841" s="57">
        <v>6500</v>
      </c>
      <c r="J841" s="128" t="s">
        <v>1670</v>
      </c>
      <c r="K841" s="635" t="s">
        <v>2384</v>
      </c>
      <c r="L841" s="613" t="s">
        <v>71</v>
      </c>
    </row>
    <row r="842" spans="1:12" ht="18" x14ac:dyDescent="0.35">
      <c r="A842" s="51"/>
      <c r="B842" s="256" t="s">
        <v>2661</v>
      </c>
      <c r="C842" s="256" t="s">
        <v>2385</v>
      </c>
      <c r="D842" s="456" t="s">
        <v>2386</v>
      </c>
      <c r="E842" s="228" t="s">
        <v>118</v>
      </c>
      <c r="F842" s="228" t="s">
        <v>118</v>
      </c>
      <c r="G842" s="228" t="s">
        <v>118</v>
      </c>
      <c r="H842" s="228" t="s">
        <v>118</v>
      </c>
      <c r="I842" s="228" t="s">
        <v>118</v>
      </c>
      <c r="J842" s="65" t="s">
        <v>3309</v>
      </c>
      <c r="K842" s="971" t="s">
        <v>2478</v>
      </c>
      <c r="L842" s="51"/>
    </row>
    <row r="843" spans="1:12" ht="18" x14ac:dyDescent="0.35">
      <c r="A843" s="51"/>
      <c r="B843" s="256" t="s">
        <v>2662</v>
      </c>
      <c r="C843" s="225"/>
      <c r="D843" s="456" t="s">
        <v>2663</v>
      </c>
      <c r="E843" s="196"/>
      <c r="F843" s="618"/>
      <c r="G843" s="51"/>
      <c r="H843" s="579"/>
      <c r="I843" s="51"/>
      <c r="J843" s="225" t="s">
        <v>3338</v>
      </c>
      <c r="K843" s="628" t="s">
        <v>2479</v>
      </c>
      <c r="L843" s="51"/>
    </row>
    <row r="844" spans="1:12" ht="18" x14ac:dyDescent="0.35">
      <c r="A844" s="51"/>
      <c r="B844" s="626"/>
      <c r="C844" s="51"/>
      <c r="D844" s="456" t="s">
        <v>2639</v>
      </c>
      <c r="E844" s="196"/>
      <c r="F844" s="17"/>
      <c r="G844" s="51"/>
      <c r="H844" s="723"/>
      <c r="I844" s="51"/>
      <c r="J844" s="51"/>
      <c r="K844" s="625"/>
      <c r="L844" s="17"/>
    </row>
    <row r="845" spans="1:12" ht="21" x14ac:dyDescent="0.4">
      <c r="A845" s="722"/>
      <c r="B845" s="736"/>
      <c r="C845" s="722"/>
      <c r="D845" s="678"/>
      <c r="E845" s="570"/>
      <c r="F845" s="906">
        <v>165</v>
      </c>
      <c r="G845" s="722"/>
      <c r="H845" s="722"/>
      <c r="I845" s="722"/>
      <c r="J845" s="722"/>
      <c r="K845" s="737"/>
      <c r="L845" s="722"/>
    </row>
    <row r="846" spans="1:12" ht="21" x14ac:dyDescent="0.4">
      <c r="A846" s="1334" t="s">
        <v>33</v>
      </c>
      <c r="B846" s="1334"/>
      <c r="C846" s="1334"/>
      <c r="D846" s="1334"/>
      <c r="E846" s="1334"/>
      <c r="F846" s="1334"/>
      <c r="G846" s="1334"/>
      <c r="H846" s="1334"/>
      <c r="I846" s="1334"/>
      <c r="J846" s="1334"/>
      <c r="K846" s="1334"/>
      <c r="L846" s="1334"/>
    </row>
    <row r="847" spans="1:12" ht="21" x14ac:dyDescent="0.4">
      <c r="A847" s="1333" t="s">
        <v>34</v>
      </c>
      <c r="B847" s="1333"/>
      <c r="C847" s="1333"/>
      <c r="D847" s="1333"/>
      <c r="E847" s="1333"/>
      <c r="F847" s="1333"/>
      <c r="G847" s="1333"/>
      <c r="H847" s="1333"/>
      <c r="I847" s="1333"/>
      <c r="J847" s="1333"/>
      <c r="K847" s="1333"/>
      <c r="L847" s="1333"/>
    </row>
    <row r="848" spans="1:12" ht="21" x14ac:dyDescent="0.4">
      <c r="A848" s="1333" t="s">
        <v>2</v>
      </c>
      <c r="B848" s="1333"/>
      <c r="C848" s="1333"/>
      <c r="D848" s="1333"/>
      <c r="E848" s="1333"/>
      <c r="F848" s="1333"/>
      <c r="G848" s="1333"/>
      <c r="H848" s="1333"/>
      <c r="I848" s="1333"/>
      <c r="J848" s="1333"/>
      <c r="K848" s="1333"/>
      <c r="L848" s="1333"/>
    </row>
    <row r="849" spans="1:12" ht="21" x14ac:dyDescent="0.4">
      <c r="A849" s="1333" t="s">
        <v>3</v>
      </c>
      <c r="B849" s="1333"/>
      <c r="C849" s="1333"/>
      <c r="D849" s="1333"/>
      <c r="E849" s="1333"/>
      <c r="F849" s="1333"/>
      <c r="G849" s="1333"/>
      <c r="H849" s="1333"/>
      <c r="I849" s="1333"/>
      <c r="J849" s="1333"/>
      <c r="K849" s="1333"/>
      <c r="L849" s="1333"/>
    </row>
    <row r="850" spans="1:12" ht="21" x14ac:dyDescent="0.4">
      <c r="A850" s="1341" t="s">
        <v>2065</v>
      </c>
      <c r="B850" s="1341"/>
      <c r="C850" s="1341"/>
      <c r="D850" s="1341"/>
      <c r="E850" s="1341"/>
      <c r="F850" s="1341"/>
      <c r="G850" s="1341"/>
      <c r="H850" s="1341"/>
      <c r="I850" s="1341"/>
      <c r="J850" s="1341"/>
      <c r="K850" s="1341"/>
      <c r="L850" s="1341"/>
    </row>
    <row r="851" spans="1:12" ht="21" x14ac:dyDescent="0.4">
      <c r="A851" s="238" t="s">
        <v>1071</v>
      </c>
      <c r="B851" s="239" t="s">
        <v>3091</v>
      </c>
      <c r="C851" s="239"/>
      <c r="D851" s="239"/>
      <c r="E851" s="239"/>
      <c r="F851" s="879"/>
      <c r="G851" s="879"/>
      <c r="H851" s="879"/>
      <c r="I851" s="879"/>
      <c r="J851" s="879"/>
      <c r="K851" s="879"/>
      <c r="L851" s="879"/>
    </row>
    <row r="852" spans="1:12" ht="21" x14ac:dyDescent="0.4">
      <c r="A852" s="239"/>
      <c r="B852" s="521" t="s">
        <v>1072</v>
      </c>
      <c r="C852" s="954"/>
      <c r="D852" s="239"/>
      <c r="E852" s="239"/>
      <c r="F852" s="239"/>
      <c r="G852" s="239"/>
      <c r="H852" s="239"/>
      <c r="I852" s="239"/>
      <c r="J852" s="239"/>
      <c r="K852" s="239"/>
      <c r="L852" s="239"/>
    </row>
    <row r="853" spans="1:12" ht="21" x14ac:dyDescent="0.4">
      <c r="A853" s="19"/>
      <c r="B853" s="901" t="s">
        <v>2066</v>
      </c>
      <c r="C853" s="970"/>
      <c r="D853" s="970"/>
      <c r="E853" s="1"/>
      <c r="F853" s="1"/>
      <c r="G853" s="1"/>
      <c r="H853" s="1"/>
      <c r="I853" s="1"/>
      <c r="J853" s="1"/>
      <c r="K853" s="1"/>
      <c r="L853" s="1"/>
    </row>
    <row r="854" spans="1:12" ht="21" x14ac:dyDescent="0.4">
      <c r="A854" s="522" t="s">
        <v>38</v>
      </c>
      <c r="B854" s="523" t="s">
        <v>7</v>
      </c>
      <c r="C854" s="523" t="s">
        <v>39</v>
      </c>
      <c r="D854" s="523" t="s">
        <v>57</v>
      </c>
      <c r="E854" s="1342" t="s">
        <v>1244</v>
      </c>
      <c r="F854" s="1343"/>
      <c r="G854" s="1343"/>
      <c r="H854" s="1343"/>
      <c r="I854" s="955"/>
      <c r="J854" s="956" t="s">
        <v>1245</v>
      </c>
      <c r="K854" s="524" t="s">
        <v>1246</v>
      </c>
      <c r="L854" s="523" t="s">
        <v>45</v>
      </c>
    </row>
    <row r="855" spans="1:12" ht="21" x14ac:dyDescent="0.4">
      <c r="A855" s="525"/>
      <c r="B855" s="526"/>
      <c r="C855" s="525"/>
      <c r="D855" s="368" t="s">
        <v>1247</v>
      </c>
      <c r="E855" s="527">
        <v>2561</v>
      </c>
      <c r="F855" s="527">
        <v>2562</v>
      </c>
      <c r="G855" s="542">
        <v>2563</v>
      </c>
      <c r="H855" s="542">
        <v>2564</v>
      </c>
      <c r="I855" s="542">
        <v>2565</v>
      </c>
      <c r="J855" s="529" t="s">
        <v>1248</v>
      </c>
      <c r="K855" s="527" t="s">
        <v>44</v>
      </c>
      <c r="L855" s="359" t="s">
        <v>46</v>
      </c>
    </row>
    <row r="856" spans="1:12" ht="21" x14ac:dyDescent="0.4">
      <c r="A856" s="530"/>
      <c r="B856" s="530"/>
      <c r="C856" s="531"/>
      <c r="D856" s="532"/>
      <c r="E856" s="533" t="s">
        <v>14</v>
      </c>
      <c r="F856" s="533" t="s">
        <v>14</v>
      </c>
      <c r="G856" s="533" t="s">
        <v>14</v>
      </c>
      <c r="H856" s="533" t="s">
        <v>14</v>
      </c>
      <c r="I856" s="533" t="s">
        <v>14</v>
      </c>
      <c r="J856" s="534"/>
      <c r="K856" s="532"/>
      <c r="L856" s="535"/>
    </row>
    <row r="857" spans="1:12" ht="18" x14ac:dyDescent="0.35">
      <c r="A857" s="51"/>
      <c r="B857" s="617" t="s">
        <v>2664</v>
      </c>
      <c r="C857" s="613" t="s">
        <v>2377</v>
      </c>
      <c r="D857" s="110" t="s">
        <v>2311</v>
      </c>
      <c r="E857" s="196">
        <v>5000</v>
      </c>
      <c r="F857" s="196">
        <v>5000</v>
      </c>
      <c r="G857" s="196">
        <v>5000</v>
      </c>
      <c r="H857" s="57">
        <v>5000</v>
      </c>
      <c r="I857" s="57">
        <v>5000</v>
      </c>
      <c r="J857" s="195" t="s">
        <v>1670</v>
      </c>
      <c r="K857" s="978" t="s">
        <v>2372</v>
      </c>
      <c r="L857" s="613" t="s">
        <v>71</v>
      </c>
    </row>
    <row r="858" spans="1:12" ht="18" x14ac:dyDescent="0.35">
      <c r="A858" s="51"/>
      <c r="B858" s="613" t="s">
        <v>2665</v>
      </c>
      <c r="C858" s="112" t="s">
        <v>2379</v>
      </c>
      <c r="D858" s="27" t="s">
        <v>2389</v>
      </c>
      <c r="E858" s="228" t="s">
        <v>118</v>
      </c>
      <c r="F858" s="228" t="s">
        <v>118</v>
      </c>
      <c r="G858" s="228" t="s">
        <v>118</v>
      </c>
      <c r="H858" s="228" t="s">
        <v>118</v>
      </c>
      <c r="I858" s="228" t="s">
        <v>118</v>
      </c>
      <c r="J858" s="65" t="s">
        <v>3309</v>
      </c>
      <c r="K858" s="971" t="s">
        <v>3887</v>
      </c>
      <c r="L858" s="51"/>
    </row>
    <row r="859" spans="1:12" ht="18" x14ac:dyDescent="0.35">
      <c r="A859" s="51"/>
      <c r="B859" s="613" t="s">
        <v>2666</v>
      </c>
      <c r="C859" s="112" t="s">
        <v>2445</v>
      </c>
      <c r="D859" s="613"/>
      <c r="E859" s="196"/>
      <c r="F859" s="579"/>
      <c r="G859" s="51"/>
      <c r="H859" s="579"/>
      <c r="I859" s="51"/>
      <c r="J859" s="228" t="s">
        <v>3338</v>
      </c>
      <c r="K859" s="971" t="s">
        <v>2374</v>
      </c>
      <c r="L859" s="51"/>
    </row>
    <row r="860" spans="1:12" ht="18" x14ac:dyDescent="0.35">
      <c r="A860" s="51"/>
      <c r="B860" s="613"/>
      <c r="C860" s="266" t="s">
        <v>2669</v>
      </c>
      <c r="D860" s="613"/>
      <c r="E860" s="196"/>
      <c r="F860" s="579"/>
      <c r="G860" s="51"/>
      <c r="H860" s="579"/>
      <c r="I860" s="51"/>
      <c r="J860" s="13"/>
      <c r="K860" s="971" t="s">
        <v>2391</v>
      </c>
      <c r="L860" s="51"/>
    </row>
    <row r="861" spans="1:12" ht="18" x14ac:dyDescent="0.35">
      <c r="A861" s="51"/>
      <c r="B861" s="613"/>
      <c r="C861" s="266" t="s">
        <v>2670</v>
      </c>
      <c r="D861" s="613"/>
      <c r="E861" s="196"/>
      <c r="F861" s="604"/>
      <c r="G861" s="51"/>
      <c r="H861" s="604"/>
      <c r="I861" s="51"/>
      <c r="J861" s="13"/>
      <c r="K861" s="971" t="s">
        <v>2671</v>
      </c>
      <c r="L861" s="51"/>
    </row>
    <row r="862" spans="1:12" ht="18" x14ac:dyDescent="0.35">
      <c r="A862" s="17"/>
      <c r="B862" s="627"/>
      <c r="C862" s="17"/>
      <c r="D862" s="17"/>
      <c r="E862" s="555"/>
      <c r="F862" s="18"/>
      <c r="G862" s="17"/>
      <c r="H862" s="18"/>
      <c r="I862" s="17"/>
      <c r="J862" s="16"/>
      <c r="K862" s="979" t="s">
        <v>2672</v>
      </c>
      <c r="L862" s="17"/>
    </row>
    <row r="863" spans="1:12" ht="18" x14ac:dyDescent="0.35">
      <c r="A863" s="51"/>
      <c r="B863" s="1060" t="s">
        <v>4004</v>
      </c>
      <c r="C863" s="256" t="s">
        <v>1810</v>
      </c>
      <c r="D863" s="256" t="s">
        <v>3889</v>
      </c>
      <c r="E863" s="196">
        <v>6500</v>
      </c>
      <c r="F863" s="196">
        <v>6500</v>
      </c>
      <c r="G863" s="196">
        <v>6500</v>
      </c>
      <c r="H863" s="57">
        <v>6500</v>
      </c>
      <c r="I863" s="57">
        <v>6500</v>
      </c>
      <c r="J863" s="195" t="s">
        <v>1670</v>
      </c>
      <c r="K863" s="980" t="s">
        <v>2384</v>
      </c>
      <c r="L863" s="613" t="s">
        <v>71</v>
      </c>
    </row>
    <row r="864" spans="1:12" ht="18" x14ac:dyDescent="0.35">
      <c r="A864" s="51"/>
      <c r="B864" s="230" t="s">
        <v>2661</v>
      </c>
      <c r="C864" s="256" t="s">
        <v>2673</v>
      </c>
      <c r="D864" s="256" t="s">
        <v>3890</v>
      </c>
      <c r="E864" s="228" t="s">
        <v>118</v>
      </c>
      <c r="F864" s="228" t="s">
        <v>118</v>
      </c>
      <c r="G864" s="228" t="s">
        <v>118</v>
      </c>
      <c r="H864" s="228" t="s">
        <v>118</v>
      </c>
      <c r="I864" s="228" t="s">
        <v>118</v>
      </c>
      <c r="J864" s="65" t="s">
        <v>3309</v>
      </c>
      <c r="K864" s="971" t="s">
        <v>2478</v>
      </c>
      <c r="L864" s="51"/>
    </row>
    <row r="865" spans="1:12" ht="18" x14ac:dyDescent="0.35">
      <c r="A865" s="51"/>
      <c r="B865" s="230" t="s">
        <v>2662</v>
      </c>
      <c r="C865" s="51"/>
      <c r="D865" s="256" t="s">
        <v>3891</v>
      </c>
      <c r="E865" s="196"/>
      <c r="F865" s="618"/>
      <c r="G865" s="51"/>
      <c r="H865" s="604"/>
      <c r="I865" s="51"/>
      <c r="J865" s="228" t="s">
        <v>3338</v>
      </c>
      <c r="K865" s="971" t="s">
        <v>2479</v>
      </c>
      <c r="L865" s="51"/>
    </row>
    <row r="866" spans="1:12" ht="18" x14ac:dyDescent="0.35">
      <c r="A866" s="51"/>
      <c r="B866" s="230"/>
      <c r="C866" s="51"/>
      <c r="D866" s="256" t="s">
        <v>3892</v>
      </c>
      <c r="E866" s="196"/>
      <c r="F866" s="618"/>
      <c r="G866" s="51"/>
      <c r="H866" s="604"/>
      <c r="I866" s="51"/>
      <c r="J866" s="13"/>
      <c r="K866" s="971"/>
      <c r="L866" s="51"/>
    </row>
    <row r="867" spans="1:12" ht="18" x14ac:dyDescent="0.35">
      <c r="A867" s="17"/>
      <c r="B867" s="627"/>
      <c r="C867" s="17"/>
      <c r="D867" s="317" t="s">
        <v>2323</v>
      </c>
      <c r="E867" s="555"/>
      <c r="F867" s="18"/>
      <c r="G867" s="17"/>
      <c r="H867" s="18"/>
      <c r="I867" s="17"/>
      <c r="J867" s="16"/>
      <c r="K867" s="645"/>
      <c r="L867" s="17"/>
    </row>
    <row r="868" spans="1:12" ht="18" x14ac:dyDescent="0.35">
      <c r="A868" s="51"/>
      <c r="B868" s="617" t="s">
        <v>2664</v>
      </c>
      <c r="C868" s="613" t="s">
        <v>2377</v>
      </c>
      <c r="D868" s="110" t="s">
        <v>2311</v>
      </c>
      <c r="E868" s="196">
        <v>5000</v>
      </c>
      <c r="F868" s="196">
        <v>5000</v>
      </c>
      <c r="G868" s="196">
        <v>5000</v>
      </c>
      <c r="H868" s="57">
        <v>5000</v>
      </c>
      <c r="I868" s="57">
        <v>5000</v>
      </c>
      <c r="J868" s="195" t="s">
        <v>1670</v>
      </c>
      <c r="K868" s="971" t="s">
        <v>2372</v>
      </c>
      <c r="L868" s="613" t="s">
        <v>71</v>
      </c>
    </row>
    <row r="869" spans="1:12" ht="18" x14ac:dyDescent="0.35">
      <c r="A869" s="51"/>
      <c r="B869" s="613" t="s">
        <v>2674</v>
      </c>
      <c r="C869" s="112" t="s">
        <v>2379</v>
      </c>
      <c r="D869" s="27" t="s">
        <v>2389</v>
      </c>
      <c r="E869" s="228" t="s">
        <v>118</v>
      </c>
      <c r="F869" s="228" t="s">
        <v>118</v>
      </c>
      <c r="G869" s="228" t="s">
        <v>118</v>
      </c>
      <c r="H869" s="228" t="s">
        <v>118</v>
      </c>
      <c r="I869" s="228" t="s">
        <v>118</v>
      </c>
      <c r="J869" s="65" t="s">
        <v>3309</v>
      </c>
      <c r="K869" s="971" t="s">
        <v>3888</v>
      </c>
      <c r="L869" s="51"/>
    </row>
    <row r="870" spans="1:12" ht="18" x14ac:dyDescent="0.35">
      <c r="A870" s="51"/>
      <c r="B870" s="613" t="s">
        <v>2675</v>
      </c>
      <c r="C870" s="613" t="s">
        <v>2445</v>
      </c>
      <c r="D870" s="613"/>
      <c r="E870" s="196"/>
      <c r="F870" s="604"/>
      <c r="G870" s="51"/>
      <c r="H870" s="604"/>
      <c r="I870" s="51"/>
      <c r="J870" s="225" t="s">
        <v>3338</v>
      </c>
      <c r="K870" s="628" t="s">
        <v>2374</v>
      </c>
      <c r="L870" s="51"/>
    </row>
    <row r="871" spans="1:12" ht="18" x14ac:dyDescent="0.35">
      <c r="A871" s="51"/>
      <c r="B871" s="613"/>
      <c r="C871" s="266" t="s">
        <v>2678</v>
      </c>
      <c r="D871" s="613"/>
      <c r="E871" s="196"/>
      <c r="F871" s="604"/>
      <c r="G871" s="51"/>
      <c r="H871" s="604"/>
      <c r="I871" s="51"/>
      <c r="J871" s="51"/>
      <c r="K871" s="628" t="s">
        <v>2677</v>
      </c>
      <c r="L871" s="51"/>
    </row>
    <row r="872" spans="1:12" ht="18" x14ac:dyDescent="0.35">
      <c r="A872" s="51"/>
      <c r="B872" s="613"/>
      <c r="C872" s="266" t="s">
        <v>2679</v>
      </c>
      <c r="D872" s="613"/>
      <c r="E872" s="196"/>
      <c r="F872" s="604"/>
      <c r="G872" s="51"/>
      <c r="H872" s="604"/>
      <c r="I872" s="51"/>
      <c r="J872" s="51"/>
      <c r="K872" s="628" t="s">
        <v>2676</v>
      </c>
      <c r="L872" s="51"/>
    </row>
    <row r="873" spans="1:12" ht="18" x14ac:dyDescent="0.35">
      <c r="A873" s="17"/>
      <c r="B873" s="627"/>
      <c r="C873" s="17"/>
      <c r="D873" s="17"/>
      <c r="E873" s="555"/>
      <c r="F873" s="18"/>
      <c r="G873" s="17"/>
      <c r="H873" s="18"/>
      <c r="I873" s="17"/>
      <c r="J873" s="17"/>
      <c r="K873" s="629"/>
      <c r="L873" s="17"/>
    </row>
    <row r="874" spans="1:12" ht="21" x14ac:dyDescent="0.4">
      <c r="A874" s="604"/>
      <c r="B874" s="631"/>
      <c r="C874" s="604"/>
      <c r="D874" s="604"/>
      <c r="E874" s="547"/>
      <c r="F874" s="906">
        <v>166</v>
      </c>
      <c r="G874" s="604"/>
      <c r="H874" s="604"/>
      <c r="I874" s="604"/>
      <c r="J874" s="604"/>
      <c r="K874" s="628"/>
      <c r="L874" s="604"/>
    </row>
    <row r="875" spans="1:12" ht="21" x14ac:dyDescent="0.4">
      <c r="A875" s="1334" t="s">
        <v>33</v>
      </c>
      <c r="B875" s="1334"/>
      <c r="C875" s="1334"/>
      <c r="D875" s="1334"/>
      <c r="E875" s="1334"/>
      <c r="F875" s="1334"/>
      <c r="G875" s="1334"/>
      <c r="H875" s="1334"/>
      <c r="I875" s="1334"/>
      <c r="J875" s="1334"/>
      <c r="K875" s="1334"/>
      <c r="L875" s="1334"/>
    </row>
    <row r="876" spans="1:12" ht="21" x14ac:dyDescent="0.4">
      <c r="A876" s="1333" t="s">
        <v>34</v>
      </c>
      <c r="B876" s="1333"/>
      <c r="C876" s="1333"/>
      <c r="D876" s="1333"/>
      <c r="E876" s="1333"/>
      <c r="F876" s="1333"/>
      <c r="G876" s="1333"/>
      <c r="H876" s="1333"/>
      <c r="I876" s="1333"/>
      <c r="J876" s="1333"/>
      <c r="K876" s="1333"/>
      <c r="L876" s="1333"/>
    </row>
    <row r="877" spans="1:12" ht="21" x14ac:dyDescent="0.4">
      <c r="A877" s="1333" t="s">
        <v>2</v>
      </c>
      <c r="B877" s="1333"/>
      <c r="C877" s="1333"/>
      <c r="D877" s="1333"/>
      <c r="E877" s="1333"/>
      <c r="F877" s="1333"/>
      <c r="G877" s="1333"/>
      <c r="H877" s="1333"/>
      <c r="I877" s="1333"/>
      <c r="J877" s="1333"/>
      <c r="K877" s="1333"/>
      <c r="L877" s="1333"/>
    </row>
    <row r="878" spans="1:12" ht="21" x14ac:dyDescent="0.4">
      <c r="A878" s="1333" t="s">
        <v>3</v>
      </c>
      <c r="B878" s="1333"/>
      <c r="C878" s="1333"/>
      <c r="D878" s="1333"/>
      <c r="E878" s="1333"/>
      <c r="F878" s="1333"/>
      <c r="G878" s="1333"/>
      <c r="H878" s="1333"/>
      <c r="I878" s="1333"/>
      <c r="J878" s="1333"/>
      <c r="K878" s="1333"/>
      <c r="L878" s="1333"/>
    </row>
    <row r="879" spans="1:12" ht="21" x14ac:dyDescent="0.4">
      <c r="A879" s="1341" t="s">
        <v>2065</v>
      </c>
      <c r="B879" s="1341"/>
      <c r="C879" s="1341"/>
      <c r="D879" s="1341"/>
      <c r="E879" s="1341"/>
      <c r="F879" s="1341"/>
      <c r="G879" s="1341"/>
      <c r="H879" s="1341"/>
      <c r="I879" s="1341"/>
      <c r="J879" s="1341"/>
      <c r="K879" s="1341"/>
      <c r="L879" s="1341"/>
    </row>
    <row r="880" spans="1:12" ht="21" x14ac:dyDescent="0.4">
      <c r="A880" s="238" t="s">
        <v>1071</v>
      </c>
      <c r="B880" s="239" t="s">
        <v>3091</v>
      </c>
      <c r="C880" s="239"/>
      <c r="D880" s="239"/>
      <c r="E880" s="239"/>
      <c r="F880" s="879"/>
      <c r="G880" s="879"/>
      <c r="H880" s="879"/>
      <c r="I880" s="879"/>
      <c r="J880" s="879"/>
      <c r="K880" s="879"/>
      <c r="L880" s="879"/>
    </row>
    <row r="881" spans="1:12" ht="21" x14ac:dyDescent="0.4">
      <c r="A881" s="239"/>
      <c r="B881" s="521" t="s">
        <v>1072</v>
      </c>
      <c r="C881" s="954"/>
      <c r="D881" s="239"/>
      <c r="E881" s="239"/>
      <c r="F881" s="239"/>
      <c r="G881" s="239"/>
      <c r="H881" s="239"/>
      <c r="I881" s="239"/>
      <c r="J881" s="239"/>
      <c r="K881" s="239"/>
      <c r="L881" s="239"/>
    </row>
    <row r="882" spans="1:12" ht="21" x14ac:dyDescent="0.4">
      <c r="A882" s="19"/>
      <c r="B882" s="901" t="s">
        <v>2066</v>
      </c>
      <c r="C882" s="970"/>
      <c r="D882" s="970"/>
      <c r="E882" s="1"/>
      <c r="F882" s="1"/>
      <c r="G882" s="1"/>
      <c r="H882" s="1"/>
      <c r="I882" s="1"/>
      <c r="J882" s="1"/>
      <c r="K882" s="1"/>
      <c r="L882" s="1"/>
    </row>
    <row r="883" spans="1:12" ht="18" x14ac:dyDescent="0.35">
      <c r="A883" s="349" t="s">
        <v>38</v>
      </c>
      <c r="B883" s="350" t="s">
        <v>7</v>
      </c>
      <c r="C883" s="350" t="s">
        <v>39</v>
      </c>
      <c r="D883" s="350" t="s">
        <v>57</v>
      </c>
      <c r="E883" s="1331" t="s">
        <v>1244</v>
      </c>
      <c r="F883" s="1332"/>
      <c r="G883" s="1332"/>
      <c r="H883" s="1332"/>
      <c r="I883" s="351"/>
      <c r="J883" s="352" t="s">
        <v>1245</v>
      </c>
      <c r="K883" s="353" t="s">
        <v>1246</v>
      </c>
      <c r="L883" s="350" t="s">
        <v>45</v>
      </c>
    </row>
    <row r="884" spans="1:12" ht="18" x14ac:dyDescent="0.35">
      <c r="A884" s="354"/>
      <c r="B884" s="359"/>
      <c r="C884" s="356"/>
      <c r="D884" s="889" t="s">
        <v>1247</v>
      </c>
      <c r="E884" s="356">
        <v>2561</v>
      </c>
      <c r="F884" s="356">
        <v>2562</v>
      </c>
      <c r="G884" s="358">
        <v>2563</v>
      </c>
      <c r="H884" s="460">
        <v>2564</v>
      </c>
      <c r="I884" s="460">
        <v>2565</v>
      </c>
      <c r="J884" s="888" t="s">
        <v>1248</v>
      </c>
      <c r="K884" s="356" t="s">
        <v>44</v>
      </c>
      <c r="L884" s="359" t="s">
        <v>46</v>
      </c>
    </row>
    <row r="885" spans="1:12" ht="18" x14ac:dyDescent="0.35">
      <c r="A885" s="361"/>
      <c r="B885" s="360"/>
      <c r="C885" s="361"/>
      <c r="D885" s="887"/>
      <c r="E885" s="362" t="s">
        <v>14</v>
      </c>
      <c r="F885" s="362" t="s">
        <v>14</v>
      </c>
      <c r="G885" s="362" t="s">
        <v>14</v>
      </c>
      <c r="H885" s="362" t="s">
        <v>14</v>
      </c>
      <c r="I885" s="365" t="s">
        <v>14</v>
      </c>
      <c r="J885" s="891"/>
      <c r="K885" s="362"/>
      <c r="L885" s="890"/>
    </row>
    <row r="886" spans="1:12" ht="18" x14ac:dyDescent="0.35">
      <c r="A886" s="51"/>
      <c r="B886" s="639" t="s">
        <v>2681</v>
      </c>
      <c r="C886" s="636" t="s">
        <v>2392</v>
      </c>
      <c r="D886" s="618" t="s">
        <v>2311</v>
      </c>
      <c r="E886" s="196">
        <v>5000</v>
      </c>
      <c r="F886" s="196">
        <v>5000</v>
      </c>
      <c r="G886" s="196">
        <v>5000</v>
      </c>
      <c r="H886" s="196">
        <v>5000</v>
      </c>
      <c r="I886" s="196">
        <v>5000</v>
      </c>
      <c r="J886" s="195" t="s">
        <v>1670</v>
      </c>
      <c r="K886" s="340" t="s">
        <v>2384</v>
      </c>
      <c r="L886" s="613" t="s">
        <v>71</v>
      </c>
    </row>
    <row r="887" spans="1:12" ht="18" x14ac:dyDescent="0.35">
      <c r="A887" s="51"/>
      <c r="B887" s="614" t="s">
        <v>2682</v>
      </c>
      <c r="C887" s="636" t="s">
        <v>2393</v>
      </c>
      <c r="D887" s="230" t="s">
        <v>2423</v>
      </c>
      <c r="E887" s="228" t="s">
        <v>118</v>
      </c>
      <c r="F887" s="228" t="s">
        <v>118</v>
      </c>
      <c r="G887" s="228" t="s">
        <v>118</v>
      </c>
      <c r="H887" s="228" t="s">
        <v>118</v>
      </c>
      <c r="I887" s="228" t="s">
        <v>118</v>
      </c>
      <c r="J887" s="65" t="s">
        <v>3309</v>
      </c>
      <c r="K887" s="256" t="s">
        <v>2395</v>
      </c>
      <c r="L887" s="51"/>
    </row>
    <row r="888" spans="1:12" ht="18" x14ac:dyDescent="0.35">
      <c r="A888" s="51"/>
      <c r="B888" s="636" t="s">
        <v>2683</v>
      </c>
      <c r="C888" s="636" t="s">
        <v>2684</v>
      </c>
      <c r="D888" s="637" t="s">
        <v>2394</v>
      </c>
      <c r="E888" s="196"/>
      <c r="F888" s="604"/>
      <c r="G888" s="51"/>
      <c r="H888" s="620"/>
      <c r="I888" s="630"/>
      <c r="J888" s="228" t="s">
        <v>3338</v>
      </c>
      <c r="K888" s="256" t="s">
        <v>2322</v>
      </c>
      <c r="L888" s="51"/>
    </row>
    <row r="889" spans="1:12" ht="21" x14ac:dyDescent="0.4">
      <c r="A889" s="17"/>
      <c r="B889" s="619"/>
      <c r="C889" s="619" t="s">
        <v>2425</v>
      </c>
      <c r="D889" s="638"/>
      <c r="E889" s="555"/>
      <c r="F889" s="18"/>
      <c r="G889" s="17"/>
      <c r="H889" s="18"/>
      <c r="I889" s="17"/>
      <c r="J889" s="16"/>
      <c r="K889" s="317"/>
      <c r="L889" s="17"/>
    </row>
    <row r="890" spans="1:12" ht="18" x14ac:dyDescent="0.35">
      <c r="A890" s="51"/>
      <c r="B890" s="639" t="s">
        <v>2396</v>
      </c>
      <c r="C890" s="649" t="s">
        <v>2397</v>
      </c>
      <c r="D890" s="230" t="s">
        <v>2685</v>
      </c>
      <c r="E890" s="303">
        <v>10000</v>
      </c>
      <c r="F890" s="303">
        <v>10000</v>
      </c>
      <c r="G890" s="303">
        <v>10000</v>
      </c>
      <c r="H890" s="258">
        <v>10000</v>
      </c>
      <c r="I890" s="258">
        <v>10000</v>
      </c>
      <c r="J890" s="195" t="s">
        <v>1670</v>
      </c>
      <c r="K890" s="977" t="s">
        <v>2399</v>
      </c>
      <c r="L890" s="613" t="s">
        <v>71</v>
      </c>
    </row>
    <row r="891" spans="1:12" ht="18" x14ac:dyDescent="0.35">
      <c r="A891" s="51"/>
      <c r="B891" s="636" t="s">
        <v>2400</v>
      </c>
      <c r="C891" s="256" t="s">
        <v>2402</v>
      </c>
      <c r="D891" s="230" t="s">
        <v>2686</v>
      </c>
      <c r="E891" s="228" t="s">
        <v>118</v>
      </c>
      <c r="F891" s="228" t="s">
        <v>118</v>
      </c>
      <c r="G891" s="228" t="s">
        <v>118</v>
      </c>
      <c r="H891" s="228" t="s">
        <v>118</v>
      </c>
      <c r="I891" s="228" t="s">
        <v>118</v>
      </c>
      <c r="J891" s="65" t="s">
        <v>3309</v>
      </c>
      <c r="K891" s="225" t="s">
        <v>2402</v>
      </c>
      <c r="L891" s="51"/>
    </row>
    <row r="892" spans="1:12" ht="18" x14ac:dyDescent="0.35">
      <c r="A892" s="51"/>
      <c r="B892" s="636"/>
      <c r="C892" s="256" t="s">
        <v>57</v>
      </c>
      <c r="D892" s="230"/>
      <c r="E892" s="228"/>
      <c r="F892" s="225"/>
      <c r="G892" s="228"/>
      <c r="H892" s="225"/>
      <c r="I892" s="228"/>
      <c r="J892" s="228" t="s">
        <v>3338</v>
      </c>
      <c r="K892" s="225" t="s">
        <v>3893</v>
      </c>
      <c r="L892" s="51"/>
    </row>
    <row r="893" spans="1:12" ht="18" x14ac:dyDescent="0.35">
      <c r="A893" s="17"/>
      <c r="B893" s="616"/>
      <c r="C893" s="619"/>
      <c r="D893" s="338"/>
      <c r="E893" s="555"/>
      <c r="F893" s="18"/>
      <c r="G893" s="17"/>
      <c r="H893" s="18"/>
      <c r="I893" s="17"/>
      <c r="J893" s="16"/>
      <c r="K893" s="317" t="s">
        <v>66</v>
      </c>
      <c r="L893" s="17"/>
    </row>
    <row r="894" spans="1:12" ht="18" x14ac:dyDescent="0.35">
      <c r="A894" s="51"/>
      <c r="B894" s="639" t="s">
        <v>2687</v>
      </c>
      <c r="C894" s="636" t="s">
        <v>2689</v>
      </c>
      <c r="D894" s="256" t="s">
        <v>2405</v>
      </c>
      <c r="E894" s="196">
        <v>8000</v>
      </c>
      <c r="F894" s="196">
        <v>8000</v>
      </c>
      <c r="G894" s="196">
        <v>8000</v>
      </c>
      <c r="H894" s="57">
        <v>8000</v>
      </c>
      <c r="I894" s="57">
        <v>8000</v>
      </c>
      <c r="J894" s="195" t="s">
        <v>1670</v>
      </c>
      <c r="K894" s="256" t="s">
        <v>2406</v>
      </c>
      <c r="L894" s="613" t="s">
        <v>71</v>
      </c>
    </row>
    <row r="895" spans="1:12" ht="18" x14ac:dyDescent="0.35">
      <c r="A895" s="51"/>
      <c r="B895" s="256" t="s">
        <v>2688</v>
      </c>
      <c r="C895" s="636" t="s">
        <v>2690</v>
      </c>
      <c r="D895" s="256" t="s">
        <v>2693</v>
      </c>
      <c r="E895" s="228" t="s">
        <v>118</v>
      </c>
      <c r="F895" s="228" t="s">
        <v>118</v>
      </c>
      <c r="G895" s="228" t="s">
        <v>118</v>
      </c>
      <c r="H895" s="228" t="s">
        <v>118</v>
      </c>
      <c r="I895" s="228" t="s">
        <v>118</v>
      </c>
      <c r="J895" s="65" t="s">
        <v>3309</v>
      </c>
      <c r="K895" s="256" t="s">
        <v>3894</v>
      </c>
      <c r="L895" s="51"/>
    </row>
    <row r="896" spans="1:12" ht="18" x14ac:dyDescent="0.35">
      <c r="A896" s="51"/>
      <c r="B896" s="256" t="s">
        <v>2692</v>
      </c>
      <c r="C896" s="674" t="s">
        <v>2691</v>
      </c>
      <c r="D896" s="417" t="s">
        <v>1251</v>
      </c>
      <c r="E896" s="57"/>
      <c r="F896" s="51"/>
      <c r="G896" s="51"/>
      <c r="H896" s="604"/>
      <c r="I896" s="51"/>
      <c r="J896" s="228" t="s">
        <v>3338</v>
      </c>
      <c r="K896" s="256" t="s">
        <v>3895</v>
      </c>
      <c r="L896" s="51"/>
    </row>
    <row r="897" spans="1:12" ht="21" x14ac:dyDescent="0.35">
      <c r="A897" s="17"/>
      <c r="B897" s="619"/>
      <c r="C897" s="640"/>
      <c r="D897" s="641" t="s">
        <v>2432</v>
      </c>
      <c r="E897" s="642"/>
      <c r="F897" s="643"/>
      <c r="G897" s="17"/>
      <c r="H897" s="18"/>
      <c r="I897" s="17"/>
      <c r="J897" s="16"/>
      <c r="K897" s="317"/>
      <c r="L897" s="17"/>
    </row>
    <row r="898" spans="1:12" ht="18" x14ac:dyDescent="0.35">
      <c r="A898" s="51"/>
      <c r="B898" s="639" t="s">
        <v>2408</v>
      </c>
      <c r="C898" s="256" t="s">
        <v>2770</v>
      </c>
      <c r="D898" s="110" t="s">
        <v>2409</v>
      </c>
      <c r="E898" s="196">
        <v>7000</v>
      </c>
      <c r="F898" s="196">
        <v>7000</v>
      </c>
      <c r="G898" s="196">
        <v>7000</v>
      </c>
      <c r="H898" s="57">
        <v>7000</v>
      </c>
      <c r="I898" s="57">
        <v>7000</v>
      </c>
      <c r="J898" s="195" t="s">
        <v>1670</v>
      </c>
      <c r="K898" s="256" t="s">
        <v>1224</v>
      </c>
      <c r="L898" s="613" t="s">
        <v>71</v>
      </c>
    </row>
    <row r="899" spans="1:12" ht="18" x14ac:dyDescent="0.35">
      <c r="A899" s="51"/>
      <c r="B899" s="636" t="s">
        <v>2410</v>
      </c>
      <c r="C899" s="256" t="s">
        <v>2771</v>
      </c>
      <c r="D899" s="675" t="s">
        <v>2411</v>
      </c>
      <c r="E899" s="228" t="s">
        <v>118</v>
      </c>
      <c r="F899" s="228" t="s">
        <v>118</v>
      </c>
      <c r="G899" s="228" t="s">
        <v>118</v>
      </c>
      <c r="H899" s="228" t="s">
        <v>118</v>
      </c>
      <c r="I899" s="228" t="s">
        <v>118</v>
      </c>
      <c r="J899" s="65" t="s">
        <v>3309</v>
      </c>
      <c r="K899" s="256" t="s">
        <v>2412</v>
      </c>
      <c r="L899" s="51"/>
    </row>
    <row r="900" spans="1:12" ht="18" x14ac:dyDescent="0.35">
      <c r="A900" s="51"/>
      <c r="B900" s="636" t="s">
        <v>272</v>
      </c>
      <c r="C900" s="256" t="s">
        <v>2772</v>
      </c>
      <c r="D900" s="230"/>
      <c r="E900" s="196"/>
      <c r="F900" s="579"/>
      <c r="G900" s="51"/>
      <c r="H900" s="579"/>
      <c r="I900" s="51"/>
      <c r="J900" s="225" t="s">
        <v>3338</v>
      </c>
      <c r="K900" s="608" t="s">
        <v>2414</v>
      </c>
      <c r="L900" s="51"/>
    </row>
    <row r="901" spans="1:12" ht="18" x14ac:dyDescent="0.35">
      <c r="A901" s="51"/>
      <c r="B901" s="636"/>
      <c r="C901" s="256" t="s">
        <v>2413</v>
      </c>
      <c r="D901" s="230"/>
      <c r="E901" s="196"/>
      <c r="F901" s="604"/>
      <c r="G901" s="51"/>
      <c r="H901" s="604"/>
      <c r="I901" s="51"/>
      <c r="J901" s="51"/>
      <c r="K901" s="316" t="s">
        <v>2415</v>
      </c>
      <c r="L901" s="17"/>
    </row>
    <row r="902" spans="1:12" ht="21" x14ac:dyDescent="0.4">
      <c r="A902" s="881"/>
      <c r="B902" s="676"/>
      <c r="C902" s="676"/>
      <c r="D902" s="677"/>
      <c r="E902" s="570"/>
      <c r="F902" s="973">
        <v>167</v>
      </c>
      <c r="G902" s="881"/>
      <c r="H902" s="881"/>
      <c r="I902" s="881"/>
      <c r="J902" s="881"/>
      <c r="K902" s="678"/>
      <c r="L902" s="881"/>
    </row>
    <row r="903" spans="1:12" ht="21" x14ac:dyDescent="0.4">
      <c r="A903" s="882"/>
      <c r="B903" s="674"/>
      <c r="C903" s="674"/>
      <c r="D903" s="637"/>
      <c r="E903" s="547"/>
      <c r="F903" s="906"/>
      <c r="G903" s="882"/>
      <c r="H903" s="882"/>
      <c r="I903" s="882"/>
      <c r="J903" s="882"/>
      <c r="K903" s="316"/>
      <c r="L903" s="882"/>
    </row>
    <row r="904" spans="1:12" ht="21" x14ac:dyDescent="0.4">
      <c r="A904" s="1334" t="s">
        <v>33</v>
      </c>
      <c r="B904" s="1334"/>
      <c r="C904" s="1334"/>
      <c r="D904" s="1334"/>
      <c r="E904" s="1334"/>
      <c r="F904" s="1334"/>
      <c r="G904" s="1334"/>
      <c r="H904" s="1334"/>
      <c r="I904" s="1334"/>
      <c r="J904" s="1334"/>
      <c r="K904" s="1334"/>
      <c r="L904" s="1334"/>
    </row>
    <row r="905" spans="1:12" ht="21" x14ac:dyDescent="0.4">
      <c r="A905" s="1333" t="s">
        <v>34</v>
      </c>
      <c r="B905" s="1333"/>
      <c r="C905" s="1333"/>
      <c r="D905" s="1333"/>
      <c r="E905" s="1333"/>
      <c r="F905" s="1333"/>
      <c r="G905" s="1333"/>
      <c r="H905" s="1333"/>
      <c r="I905" s="1333"/>
      <c r="J905" s="1333"/>
      <c r="K905" s="1333"/>
      <c r="L905" s="1333"/>
    </row>
    <row r="906" spans="1:12" ht="21" x14ac:dyDescent="0.4">
      <c r="A906" s="1333" t="s">
        <v>2</v>
      </c>
      <c r="B906" s="1333"/>
      <c r="C906" s="1333"/>
      <c r="D906" s="1333"/>
      <c r="E906" s="1333"/>
      <c r="F906" s="1333"/>
      <c r="G906" s="1333"/>
      <c r="H906" s="1333"/>
      <c r="I906" s="1333"/>
      <c r="J906" s="1333"/>
      <c r="K906" s="1333"/>
      <c r="L906" s="1333"/>
    </row>
    <row r="907" spans="1:12" ht="21" x14ac:dyDescent="0.4">
      <c r="A907" s="1333" t="s">
        <v>3</v>
      </c>
      <c r="B907" s="1333"/>
      <c r="C907" s="1333"/>
      <c r="D907" s="1333"/>
      <c r="E907" s="1333"/>
      <c r="F907" s="1333"/>
      <c r="G907" s="1333"/>
      <c r="H907" s="1333"/>
      <c r="I907" s="1333"/>
      <c r="J907" s="1333"/>
      <c r="K907" s="1333"/>
      <c r="L907" s="1333"/>
    </row>
    <row r="908" spans="1:12" ht="21" x14ac:dyDescent="0.4">
      <c r="A908" s="1341" t="s">
        <v>2065</v>
      </c>
      <c r="B908" s="1341"/>
      <c r="C908" s="1341"/>
      <c r="D908" s="1341"/>
      <c r="E908" s="1341"/>
      <c r="F908" s="1341"/>
      <c r="G908" s="1341"/>
      <c r="H908" s="1341"/>
      <c r="I908" s="1341"/>
      <c r="J908" s="1341"/>
      <c r="K908" s="1341"/>
      <c r="L908" s="1341"/>
    </row>
    <row r="909" spans="1:12" ht="21" x14ac:dyDescent="0.4">
      <c r="A909" s="238" t="s">
        <v>1071</v>
      </c>
      <c r="B909" s="239" t="s">
        <v>3091</v>
      </c>
      <c r="C909" s="239"/>
      <c r="D909" s="239"/>
      <c r="E909" s="239"/>
      <c r="F909" s="879"/>
      <c r="G909" s="879"/>
      <c r="H909" s="879"/>
      <c r="I909" s="879"/>
      <c r="J909" s="879"/>
      <c r="K909" s="879"/>
      <c r="L909" s="879"/>
    </row>
    <row r="910" spans="1:12" ht="21" x14ac:dyDescent="0.4">
      <c r="A910" s="239"/>
      <c r="B910" s="521" t="s">
        <v>1072</v>
      </c>
      <c r="C910" s="954"/>
      <c r="D910" s="239"/>
      <c r="E910" s="239"/>
      <c r="F910" s="239"/>
      <c r="G910" s="239"/>
      <c r="H910" s="239"/>
      <c r="I910" s="239"/>
      <c r="J910" s="239"/>
      <c r="K910" s="239"/>
      <c r="L910" s="239"/>
    </row>
    <row r="911" spans="1:12" ht="21" x14ac:dyDescent="0.4">
      <c r="A911" s="19"/>
      <c r="B911" s="901" t="s">
        <v>2066</v>
      </c>
      <c r="C911" s="970"/>
      <c r="D911" s="970"/>
      <c r="E911" s="1"/>
      <c r="F911" s="1"/>
      <c r="G911" s="1"/>
      <c r="H911" s="1"/>
      <c r="I911" s="1"/>
      <c r="J911" s="1"/>
      <c r="K911" s="1"/>
      <c r="L911" s="1"/>
    </row>
    <row r="912" spans="1:12" ht="18" x14ac:dyDescent="0.35">
      <c r="A912" s="349" t="s">
        <v>38</v>
      </c>
      <c r="B912" s="350" t="s">
        <v>7</v>
      </c>
      <c r="C912" s="350" t="s">
        <v>39</v>
      </c>
      <c r="D912" s="350" t="s">
        <v>57</v>
      </c>
      <c r="E912" s="1331" t="s">
        <v>1244</v>
      </c>
      <c r="F912" s="1332"/>
      <c r="G912" s="1332"/>
      <c r="H912" s="1332"/>
      <c r="I912" s="351"/>
      <c r="J912" s="352" t="s">
        <v>1245</v>
      </c>
      <c r="K912" s="353" t="s">
        <v>1246</v>
      </c>
      <c r="L912" s="350" t="s">
        <v>45</v>
      </c>
    </row>
    <row r="913" spans="1:12" ht="18" x14ac:dyDescent="0.35">
      <c r="A913" s="354"/>
      <c r="B913" s="359"/>
      <c r="C913" s="356"/>
      <c r="D913" s="889" t="s">
        <v>1247</v>
      </c>
      <c r="E913" s="356">
        <v>2561</v>
      </c>
      <c r="F913" s="356">
        <v>2562</v>
      </c>
      <c r="G913" s="358">
        <v>2563</v>
      </c>
      <c r="H913" s="460">
        <v>2564</v>
      </c>
      <c r="I913" s="460">
        <v>2565</v>
      </c>
      <c r="J913" s="888" t="s">
        <v>1248</v>
      </c>
      <c r="K913" s="356" t="s">
        <v>44</v>
      </c>
      <c r="L913" s="359" t="s">
        <v>46</v>
      </c>
    </row>
    <row r="914" spans="1:12" ht="18" x14ac:dyDescent="0.35">
      <c r="A914" s="361"/>
      <c r="B914" s="360"/>
      <c r="C914" s="361"/>
      <c r="D914" s="887"/>
      <c r="E914" s="362" t="s">
        <v>14</v>
      </c>
      <c r="F914" s="362" t="s">
        <v>14</v>
      </c>
      <c r="G914" s="362" t="s">
        <v>14</v>
      </c>
      <c r="H914" s="362" t="s">
        <v>14</v>
      </c>
      <c r="I914" s="365" t="s">
        <v>14</v>
      </c>
      <c r="J914" s="891"/>
      <c r="K914" s="362"/>
      <c r="L914" s="890"/>
    </row>
    <row r="915" spans="1:12" ht="18" x14ac:dyDescent="0.35">
      <c r="A915" s="51"/>
      <c r="B915" s="639" t="s">
        <v>2681</v>
      </c>
      <c r="C915" s="636" t="s">
        <v>2694</v>
      </c>
      <c r="D915" s="372" t="s">
        <v>2419</v>
      </c>
      <c r="E915" s="196">
        <v>5000</v>
      </c>
      <c r="F915" s="196">
        <v>5000</v>
      </c>
      <c r="G915" s="196">
        <v>5000</v>
      </c>
      <c r="H915" s="57">
        <v>5000</v>
      </c>
      <c r="I915" s="57">
        <v>5000</v>
      </c>
      <c r="J915" s="195" t="s">
        <v>1670</v>
      </c>
      <c r="K915" s="340" t="s">
        <v>2698</v>
      </c>
      <c r="L915" s="613" t="s">
        <v>71</v>
      </c>
    </row>
    <row r="916" spans="1:12" ht="18" x14ac:dyDescent="0.35">
      <c r="A916" s="51"/>
      <c r="B916" s="614" t="s">
        <v>2682</v>
      </c>
      <c r="C916" s="636" t="s">
        <v>2695</v>
      </c>
      <c r="D916" s="230" t="s">
        <v>2424</v>
      </c>
      <c r="E916" s="228" t="s">
        <v>118</v>
      </c>
      <c r="F916" s="228" t="s">
        <v>118</v>
      </c>
      <c r="G916" s="228" t="s">
        <v>118</v>
      </c>
      <c r="H916" s="228" t="s">
        <v>118</v>
      </c>
      <c r="I916" s="228" t="s">
        <v>118</v>
      </c>
      <c r="J916" s="65" t="s">
        <v>3309</v>
      </c>
      <c r="K916" s="256" t="s">
        <v>2478</v>
      </c>
      <c r="L916" s="51"/>
    </row>
    <row r="917" spans="1:12" ht="18" x14ac:dyDescent="0.35">
      <c r="A917" s="51"/>
      <c r="B917" s="636" t="s">
        <v>2692</v>
      </c>
      <c r="C917" s="636" t="s">
        <v>2696</v>
      </c>
      <c r="D917" s="230"/>
      <c r="E917" s="196"/>
      <c r="F917" s="579"/>
      <c r="G917" s="51"/>
      <c r="H917" s="579"/>
      <c r="I917" s="51"/>
      <c r="J917" s="228" t="s">
        <v>3338</v>
      </c>
      <c r="K917" s="256" t="s">
        <v>2479</v>
      </c>
      <c r="L917" s="51"/>
    </row>
    <row r="918" spans="1:12" ht="18" x14ac:dyDescent="0.35">
      <c r="A918" s="51"/>
      <c r="B918" s="614"/>
      <c r="C918" s="636" t="s">
        <v>2697</v>
      </c>
      <c r="D918" s="230"/>
      <c r="E918" s="196"/>
      <c r="F918" s="579"/>
      <c r="G918" s="51"/>
      <c r="H918" s="579"/>
      <c r="I918" s="51"/>
      <c r="J918" s="13"/>
      <c r="K918" s="51"/>
      <c r="L918" s="51"/>
    </row>
    <row r="919" spans="1:12" ht="18" x14ac:dyDescent="0.35">
      <c r="A919" s="13"/>
      <c r="B919" s="679"/>
      <c r="C919" s="680" t="s">
        <v>2387</v>
      </c>
      <c r="D919" s="192"/>
      <c r="E919" s="57"/>
      <c r="F919" s="51"/>
      <c r="G919" s="13"/>
      <c r="H919" s="51"/>
      <c r="I919" s="51"/>
      <c r="J919" s="13"/>
      <c r="K919" s="51"/>
      <c r="L919" s="51"/>
    </row>
    <row r="920" spans="1:12" ht="18" x14ac:dyDescent="0.35">
      <c r="A920" s="16"/>
      <c r="B920" s="644"/>
      <c r="C920" s="191"/>
      <c r="D920" s="191"/>
      <c r="E920" s="181"/>
      <c r="F920" s="16"/>
      <c r="G920" s="16"/>
      <c r="H920" s="16"/>
      <c r="I920" s="17"/>
      <c r="J920" s="16"/>
      <c r="K920" s="17"/>
      <c r="L920" s="17"/>
    </row>
    <row r="921" spans="1:12" ht="18" x14ac:dyDescent="0.35">
      <c r="A921" s="51"/>
      <c r="B921" s="617" t="s">
        <v>2664</v>
      </c>
      <c r="C921" s="112" t="s">
        <v>2634</v>
      </c>
      <c r="D921" s="613" t="s">
        <v>2311</v>
      </c>
      <c r="E921" s="196">
        <v>5000</v>
      </c>
      <c r="F921" s="196">
        <v>5000</v>
      </c>
      <c r="G921" s="196">
        <v>5000</v>
      </c>
      <c r="H921" s="57">
        <v>5000</v>
      </c>
      <c r="I921" s="57">
        <v>5000</v>
      </c>
      <c r="J921" s="195" t="s">
        <v>1670</v>
      </c>
      <c r="K921" s="225" t="s">
        <v>2372</v>
      </c>
      <c r="L921" s="613" t="s">
        <v>71</v>
      </c>
    </row>
    <row r="922" spans="1:12" ht="18" x14ac:dyDescent="0.35">
      <c r="A922" s="51"/>
      <c r="B922" s="613" t="s">
        <v>2674</v>
      </c>
      <c r="C922" s="112" t="s">
        <v>2700</v>
      </c>
      <c r="D922" s="613" t="s">
        <v>2416</v>
      </c>
      <c r="E922" s="228" t="s">
        <v>118</v>
      </c>
      <c r="F922" s="228" t="s">
        <v>118</v>
      </c>
      <c r="G922" s="228" t="s">
        <v>118</v>
      </c>
      <c r="H922" s="228" t="s">
        <v>118</v>
      </c>
      <c r="I922" s="228" t="s">
        <v>118</v>
      </c>
      <c r="J922" s="65" t="s">
        <v>3309</v>
      </c>
      <c r="K922" s="225" t="s">
        <v>2417</v>
      </c>
      <c r="L922" s="51"/>
    </row>
    <row r="923" spans="1:12" ht="18" x14ac:dyDescent="0.35">
      <c r="A923" s="51"/>
      <c r="B923" s="613" t="s">
        <v>2699</v>
      </c>
      <c r="C923" s="112" t="s">
        <v>2668</v>
      </c>
      <c r="D923" s="613"/>
      <c r="E923" s="196"/>
      <c r="F923" s="579"/>
      <c r="G923" s="51"/>
      <c r="H923" s="579"/>
      <c r="I923" s="51"/>
      <c r="J923" s="228" t="s">
        <v>3338</v>
      </c>
      <c r="K923" s="225" t="s">
        <v>2374</v>
      </c>
      <c r="L923" s="51"/>
    </row>
    <row r="924" spans="1:12" ht="18" x14ac:dyDescent="0.35">
      <c r="A924" s="51"/>
      <c r="B924" s="613"/>
      <c r="C924" s="112" t="s">
        <v>2701</v>
      </c>
      <c r="D924" s="613"/>
      <c r="E924" s="196"/>
      <c r="F924" s="579"/>
      <c r="G924" s="51"/>
      <c r="H924" s="579"/>
      <c r="I924" s="51"/>
      <c r="J924" s="13"/>
      <c r="K924" s="256" t="s">
        <v>2702</v>
      </c>
      <c r="L924" s="51"/>
    </row>
    <row r="925" spans="1:12" ht="18" x14ac:dyDescent="0.35">
      <c r="A925" s="51"/>
      <c r="B925" s="613"/>
      <c r="C925" s="112" t="s">
        <v>2667</v>
      </c>
      <c r="D925" s="613"/>
      <c r="E925" s="196"/>
      <c r="F925" s="604"/>
      <c r="G925" s="51"/>
      <c r="H925" s="604"/>
      <c r="I925" s="51"/>
      <c r="J925" s="13"/>
      <c r="K925" s="256" t="s">
        <v>2317</v>
      </c>
      <c r="L925" s="51"/>
    </row>
    <row r="926" spans="1:12" ht="18" x14ac:dyDescent="0.35">
      <c r="A926" s="17"/>
      <c r="B926" s="645"/>
      <c r="C926" s="17"/>
      <c r="D926" s="338"/>
      <c r="E926" s="555"/>
      <c r="F926" s="18"/>
      <c r="G926" s="17"/>
      <c r="H926" s="18"/>
      <c r="I926" s="17"/>
      <c r="J926" s="16"/>
      <c r="K926" s="317" t="s">
        <v>2318</v>
      </c>
      <c r="L926" s="17"/>
    </row>
    <row r="927" spans="1:12" ht="18" x14ac:dyDescent="0.35">
      <c r="A927" s="51"/>
      <c r="B927" s="647" t="s">
        <v>2681</v>
      </c>
      <c r="C927" s="256" t="s">
        <v>2418</v>
      </c>
      <c r="D927" s="230" t="s">
        <v>2419</v>
      </c>
      <c r="E927" s="196">
        <v>5000</v>
      </c>
      <c r="F927" s="196">
        <v>5000</v>
      </c>
      <c r="G927" s="196">
        <v>5000</v>
      </c>
      <c r="H927" s="57">
        <v>5000</v>
      </c>
      <c r="I927" s="57">
        <v>5000</v>
      </c>
      <c r="J927" s="195" t="s">
        <v>1670</v>
      </c>
      <c r="K927" s="225" t="s">
        <v>2384</v>
      </c>
      <c r="L927" s="613" t="s">
        <v>71</v>
      </c>
    </row>
    <row r="928" spans="1:12" ht="18" x14ac:dyDescent="0.35">
      <c r="A928" s="51"/>
      <c r="B928" s="256" t="s">
        <v>2682</v>
      </c>
      <c r="C928" s="256" t="s">
        <v>2704</v>
      </c>
      <c r="D928" s="230" t="s">
        <v>2394</v>
      </c>
      <c r="E928" s="228" t="s">
        <v>118</v>
      </c>
      <c r="F928" s="228" t="s">
        <v>118</v>
      </c>
      <c r="G928" s="228" t="s">
        <v>118</v>
      </c>
      <c r="H928" s="228" t="s">
        <v>118</v>
      </c>
      <c r="I928" s="228" t="s">
        <v>118</v>
      </c>
      <c r="J928" s="65" t="s">
        <v>3309</v>
      </c>
      <c r="K928" s="256" t="s">
        <v>2705</v>
      </c>
      <c r="L928" s="51"/>
    </row>
    <row r="929" spans="1:12" ht="18" x14ac:dyDescent="0.35">
      <c r="A929" s="51"/>
      <c r="B929" s="256" t="s">
        <v>2703</v>
      </c>
      <c r="C929" s="256" t="s">
        <v>2479</v>
      </c>
      <c r="D929" s="51"/>
      <c r="E929" s="196"/>
      <c r="F929" s="579"/>
      <c r="G929" s="51"/>
      <c r="H929" s="579"/>
      <c r="I929" s="51"/>
      <c r="J929" s="225" t="s">
        <v>3338</v>
      </c>
      <c r="K929" s="316" t="s">
        <v>2322</v>
      </c>
      <c r="L929" s="51"/>
    </row>
    <row r="930" spans="1:12" ht="18" x14ac:dyDescent="0.35">
      <c r="A930" s="17"/>
      <c r="B930" s="338"/>
      <c r="C930" s="283"/>
      <c r="D930" s="17"/>
      <c r="E930" s="555"/>
      <c r="F930" s="18"/>
      <c r="G930" s="17"/>
      <c r="H930" s="18"/>
      <c r="I930" s="17"/>
      <c r="J930" s="17"/>
      <c r="K930" s="319"/>
      <c r="L930" s="17"/>
    </row>
    <row r="931" spans="1:12" ht="18" x14ac:dyDescent="0.35">
      <c r="A931" s="604"/>
      <c r="B931" s="637"/>
      <c r="C931" s="608"/>
      <c r="D931" s="604"/>
      <c r="E931" s="547"/>
      <c r="F931" s="604"/>
      <c r="G931" s="604"/>
      <c r="H931" s="604"/>
      <c r="I931" s="604"/>
      <c r="J931" s="604"/>
      <c r="K931" s="608"/>
      <c r="L931" s="604"/>
    </row>
    <row r="932" spans="1:12" ht="21" x14ac:dyDescent="0.4">
      <c r="A932" s="604"/>
      <c r="B932" s="637"/>
      <c r="C932" s="608"/>
      <c r="D932" s="604"/>
      <c r="E932" s="547"/>
      <c r="F932" s="906">
        <v>168</v>
      </c>
      <c r="G932" s="604"/>
      <c r="H932" s="604"/>
      <c r="I932" s="604"/>
      <c r="J932" s="604"/>
      <c r="K932" s="608"/>
      <c r="L932" s="604"/>
    </row>
    <row r="933" spans="1:12" ht="21" x14ac:dyDescent="0.4">
      <c r="A933" s="882"/>
      <c r="B933" s="637"/>
      <c r="C933" s="608"/>
      <c r="D933" s="882"/>
      <c r="E933" s="547"/>
      <c r="F933" s="906"/>
      <c r="G933" s="882"/>
      <c r="H933" s="882"/>
      <c r="I933" s="882"/>
      <c r="J933" s="882"/>
      <c r="K933" s="608"/>
      <c r="L933" s="882"/>
    </row>
    <row r="934" spans="1:12" ht="21" x14ac:dyDescent="0.4">
      <c r="A934" s="1334" t="s">
        <v>33</v>
      </c>
      <c r="B934" s="1334"/>
      <c r="C934" s="1334"/>
      <c r="D934" s="1334"/>
      <c r="E934" s="1334"/>
      <c r="F934" s="1334"/>
      <c r="G934" s="1334"/>
      <c r="H934" s="1334"/>
      <c r="I934" s="1334"/>
      <c r="J934" s="1334"/>
      <c r="K934" s="1334"/>
      <c r="L934" s="1334"/>
    </row>
    <row r="935" spans="1:12" ht="21" x14ac:dyDescent="0.4">
      <c r="A935" s="1333" t="s">
        <v>34</v>
      </c>
      <c r="B935" s="1333"/>
      <c r="C935" s="1333"/>
      <c r="D935" s="1333"/>
      <c r="E935" s="1333"/>
      <c r="F935" s="1333"/>
      <c r="G935" s="1333"/>
      <c r="H935" s="1333"/>
      <c r="I935" s="1333"/>
      <c r="J935" s="1333"/>
      <c r="K935" s="1333"/>
      <c r="L935" s="1333"/>
    </row>
    <row r="936" spans="1:12" ht="21" x14ac:dyDescent="0.4">
      <c r="A936" s="1333" t="s">
        <v>2</v>
      </c>
      <c r="B936" s="1333"/>
      <c r="C936" s="1333"/>
      <c r="D936" s="1333"/>
      <c r="E936" s="1333"/>
      <c r="F936" s="1333"/>
      <c r="G936" s="1333"/>
      <c r="H936" s="1333"/>
      <c r="I936" s="1333"/>
      <c r="J936" s="1333"/>
      <c r="K936" s="1333"/>
      <c r="L936" s="1333"/>
    </row>
    <row r="937" spans="1:12" ht="21" x14ac:dyDescent="0.4">
      <c r="A937" s="1333" t="s">
        <v>3</v>
      </c>
      <c r="B937" s="1333"/>
      <c r="C937" s="1333"/>
      <c r="D937" s="1333"/>
      <c r="E937" s="1333"/>
      <c r="F937" s="1333"/>
      <c r="G937" s="1333"/>
      <c r="H937" s="1333"/>
      <c r="I937" s="1333"/>
      <c r="J937" s="1333"/>
      <c r="K937" s="1333"/>
      <c r="L937" s="1333"/>
    </row>
    <row r="938" spans="1:12" ht="21" x14ac:dyDescent="0.4">
      <c r="A938" s="1341" t="s">
        <v>2065</v>
      </c>
      <c r="B938" s="1341"/>
      <c r="C938" s="1341"/>
      <c r="D938" s="1341"/>
      <c r="E938" s="1341"/>
      <c r="F938" s="1341"/>
      <c r="G938" s="1341"/>
      <c r="H938" s="1341"/>
      <c r="I938" s="1341"/>
      <c r="J938" s="1341"/>
      <c r="K938" s="1341"/>
      <c r="L938" s="1341"/>
    </row>
    <row r="939" spans="1:12" ht="21" x14ac:dyDescent="0.4">
      <c r="A939" s="238" t="s">
        <v>1071</v>
      </c>
      <c r="B939" s="239" t="s">
        <v>3091</v>
      </c>
      <c r="C939" s="239"/>
      <c r="D939" s="239"/>
      <c r="E939" s="239"/>
      <c r="F939" s="879"/>
      <c r="G939" s="879"/>
      <c r="H939" s="879"/>
      <c r="I939" s="879"/>
      <c r="J939" s="879"/>
      <c r="K939" s="879"/>
      <c r="L939" s="879"/>
    </row>
    <row r="940" spans="1:12" ht="21" x14ac:dyDescent="0.4">
      <c r="A940" s="239"/>
      <c r="B940" s="521" t="s">
        <v>1072</v>
      </c>
      <c r="C940" s="954"/>
      <c r="D940" s="239"/>
      <c r="E940" s="239"/>
      <c r="F940" s="239"/>
      <c r="G940" s="239"/>
      <c r="H940" s="239"/>
      <c r="I940" s="239"/>
      <c r="J940" s="239"/>
      <c r="K940" s="239"/>
      <c r="L940" s="239"/>
    </row>
    <row r="941" spans="1:12" ht="21" x14ac:dyDescent="0.4">
      <c r="A941" s="19"/>
      <c r="B941" s="901" t="s">
        <v>2066</v>
      </c>
      <c r="C941" s="970"/>
      <c r="D941" s="970"/>
      <c r="E941" s="1"/>
      <c r="F941" s="1"/>
      <c r="G941" s="1"/>
      <c r="H941" s="1"/>
      <c r="I941" s="1"/>
      <c r="J941" s="1"/>
      <c r="K941" s="1"/>
      <c r="L941" s="1"/>
    </row>
    <row r="942" spans="1:12" ht="18" x14ac:dyDescent="0.35">
      <c r="A942" s="349" t="s">
        <v>38</v>
      </c>
      <c r="B942" s="350" t="s">
        <v>7</v>
      </c>
      <c r="C942" s="350" t="s">
        <v>39</v>
      </c>
      <c r="D942" s="350" t="s">
        <v>57</v>
      </c>
      <c r="E942" s="1331" t="s">
        <v>1244</v>
      </c>
      <c r="F942" s="1332"/>
      <c r="G942" s="1332"/>
      <c r="H942" s="1332"/>
      <c r="I942" s="351"/>
      <c r="J942" s="352" t="s">
        <v>1245</v>
      </c>
      <c r="K942" s="353" t="s">
        <v>1246</v>
      </c>
      <c r="L942" s="350" t="s">
        <v>45</v>
      </c>
    </row>
    <row r="943" spans="1:12" ht="18" x14ac:dyDescent="0.35">
      <c r="A943" s="354"/>
      <c r="B943" s="359"/>
      <c r="C943" s="356"/>
      <c r="D943" s="889" t="s">
        <v>1247</v>
      </c>
      <c r="E943" s="356">
        <v>2561</v>
      </c>
      <c r="F943" s="356">
        <v>2562</v>
      </c>
      <c r="G943" s="358">
        <v>2563</v>
      </c>
      <c r="H943" s="460">
        <v>2564</v>
      </c>
      <c r="I943" s="460">
        <v>2565</v>
      </c>
      <c r="J943" s="888" t="s">
        <v>1248</v>
      </c>
      <c r="K943" s="356" t="s">
        <v>44</v>
      </c>
      <c r="L943" s="359" t="s">
        <v>46</v>
      </c>
    </row>
    <row r="944" spans="1:12" ht="18" x14ac:dyDescent="0.35">
      <c r="A944" s="361"/>
      <c r="B944" s="360"/>
      <c r="C944" s="361"/>
      <c r="D944" s="887"/>
      <c r="E944" s="362" t="s">
        <v>14</v>
      </c>
      <c r="F944" s="362" t="s">
        <v>14</v>
      </c>
      <c r="G944" s="362" t="s">
        <v>14</v>
      </c>
      <c r="H944" s="362" t="s">
        <v>14</v>
      </c>
      <c r="I944" s="365" t="s">
        <v>14</v>
      </c>
      <c r="J944" s="891"/>
      <c r="K944" s="362"/>
      <c r="L944" s="890"/>
    </row>
    <row r="945" spans="1:12" ht="18" x14ac:dyDescent="0.35">
      <c r="A945" s="51"/>
      <c r="B945" s="647" t="s">
        <v>2396</v>
      </c>
      <c r="C945" s="256" t="s">
        <v>2706</v>
      </c>
      <c r="D945" s="256" t="s">
        <v>3896</v>
      </c>
      <c r="E945" s="303">
        <v>10000</v>
      </c>
      <c r="F945" s="303">
        <v>10000</v>
      </c>
      <c r="G945" s="303">
        <v>10000</v>
      </c>
      <c r="H945" s="258">
        <v>10000</v>
      </c>
      <c r="I945" s="258">
        <v>10000</v>
      </c>
      <c r="J945" s="195" t="s">
        <v>1670</v>
      </c>
      <c r="K945" s="340" t="s">
        <v>2399</v>
      </c>
      <c r="L945" s="613" t="s">
        <v>71</v>
      </c>
    </row>
    <row r="946" spans="1:12" ht="18" x14ac:dyDescent="0.35">
      <c r="A946" s="51"/>
      <c r="B946" s="256" t="s">
        <v>2420</v>
      </c>
      <c r="C946" s="256" t="s">
        <v>2707</v>
      </c>
      <c r="D946" s="256" t="s">
        <v>3897</v>
      </c>
      <c r="E946" s="228" t="s">
        <v>118</v>
      </c>
      <c r="F946" s="228" t="s">
        <v>118</v>
      </c>
      <c r="G946" s="228" t="s">
        <v>118</v>
      </c>
      <c r="H946" s="228" t="s">
        <v>118</v>
      </c>
      <c r="I946" s="228" t="s">
        <v>118</v>
      </c>
      <c r="J946" s="65" t="s">
        <v>3309</v>
      </c>
      <c r="K946" s="256" t="s">
        <v>2421</v>
      </c>
      <c r="L946" s="51"/>
    </row>
    <row r="947" spans="1:12" ht="18" x14ac:dyDescent="0.35">
      <c r="A947" s="51"/>
      <c r="B947" s="230"/>
      <c r="C947" s="256" t="s">
        <v>57</v>
      </c>
      <c r="D947" s="256" t="s">
        <v>3898</v>
      </c>
      <c r="E947" s="196"/>
      <c r="F947" s="604"/>
      <c r="G947" s="51"/>
      <c r="H947" s="604"/>
      <c r="I947" s="51"/>
      <c r="J947" s="228" t="s">
        <v>3338</v>
      </c>
      <c r="K947" s="256" t="s">
        <v>3893</v>
      </c>
      <c r="L947" s="51"/>
    </row>
    <row r="948" spans="1:12" ht="18" x14ac:dyDescent="0.35">
      <c r="A948" s="51"/>
      <c r="B948" s="230"/>
      <c r="C948" s="256"/>
      <c r="D948" s="256" t="s">
        <v>2708</v>
      </c>
      <c r="E948" s="196"/>
      <c r="F948" s="604"/>
      <c r="G948" s="51"/>
      <c r="H948" s="604"/>
      <c r="I948" s="51"/>
      <c r="J948" s="13"/>
      <c r="K948" s="256" t="s">
        <v>66</v>
      </c>
      <c r="L948" s="51"/>
    </row>
    <row r="949" spans="1:12" ht="18" x14ac:dyDescent="0.35">
      <c r="A949" s="17"/>
      <c r="B949" s="338"/>
      <c r="C949" s="283"/>
      <c r="D949" s="317"/>
      <c r="E949" s="555"/>
      <c r="F949" s="18"/>
      <c r="G949" s="17"/>
      <c r="H949" s="18"/>
      <c r="I949" s="17"/>
      <c r="J949" s="16"/>
      <c r="K949" s="283"/>
      <c r="L949" s="17"/>
    </row>
    <row r="950" spans="1:12" ht="18" x14ac:dyDescent="0.35">
      <c r="A950" s="51"/>
      <c r="B950" s="617" t="s">
        <v>2338</v>
      </c>
      <c r="C950" s="646" t="s">
        <v>2422</v>
      </c>
      <c r="D950" s="613" t="s">
        <v>2423</v>
      </c>
      <c r="E950" s="196">
        <v>8000</v>
      </c>
      <c r="F950" s="196">
        <v>8000</v>
      </c>
      <c r="G950" s="196">
        <v>8000</v>
      </c>
      <c r="H950" s="57">
        <v>8000</v>
      </c>
      <c r="I950" s="57">
        <v>8000</v>
      </c>
      <c r="J950" s="195" t="s">
        <v>1670</v>
      </c>
      <c r="K950" s="225" t="s">
        <v>2384</v>
      </c>
      <c r="L950" s="613" t="s">
        <v>71</v>
      </c>
    </row>
    <row r="951" spans="1:12" ht="18" x14ac:dyDescent="0.35">
      <c r="A951" s="51"/>
      <c r="B951" s="613" t="s">
        <v>2709</v>
      </c>
      <c r="C951" s="112" t="s">
        <v>3899</v>
      </c>
      <c r="D951" s="613" t="s">
        <v>2424</v>
      </c>
      <c r="E951" s="228" t="s">
        <v>118</v>
      </c>
      <c r="F951" s="228" t="s">
        <v>118</v>
      </c>
      <c r="G951" s="228" t="s">
        <v>118</v>
      </c>
      <c r="H951" s="228" t="s">
        <v>118</v>
      </c>
      <c r="I951" s="228" t="s">
        <v>118</v>
      </c>
      <c r="J951" s="65" t="s">
        <v>3309</v>
      </c>
      <c r="K951" s="256" t="s">
        <v>2395</v>
      </c>
      <c r="L951" s="51"/>
    </row>
    <row r="952" spans="1:12" ht="18" x14ac:dyDescent="0.35">
      <c r="A952" s="51"/>
      <c r="B952" s="613" t="s">
        <v>2710</v>
      </c>
      <c r="C952" s="112" t="s">
        <v>3900</v>
      </c>
      <c r="D952" s="613"/>
      <c r="E952" s="196"/>
      <c r="F952" s="579"/>
      <c r="G952" s="51"/>
      <c r="H952" s="579"/>
      <c r="I952" s="51"/>
      <c r="J952" s="228" t="s">
        <v>3338</v>
      </c>
      <c r="K952" s="256" t="s">
        <v>2322</v>
      </c>
      <c r="L952" s="51"/>
    </row>
    <row r="953" spans="1:12" ht="18" x14ac:dyDescent="0.35">
      <c r="A953" s="51"/>
      <c r="B953" s="613" t="s">
        <v>2711</v>
      </c>
      <c r="C953" s="613" t="s">
        <v>3901</v>
      </c>
      <c r="D953" s="613"/>
      <c r="E953" s="196"/>
      <c r="F953" s="579"/>
      <c r="G953" s="51"/>
      <c r="H953" s="579"/>
      <c r="I953" s="51"/>
      <c r="J953" s="13"/>
      <c r="K953" s="51"/>
      <c r="L953" s="51"/>
    </row>
    <row r="954" spans="1:12" ht="18" x14ac:dyDescent="0.35">
      <c r="A954" s="17"/>
      <c r="B954" s="645"/>
      <c r="C954" s="17"/>
      <c r="D954" s="338"/>
      <c r="E954" s="555"/>
      <c r="F954" s="18"/>
      <c r="G954" s="17"/>
      <c r="H954" s="18"/>
      <c r="I954" s="17"/>
      <c r="J954" s="16"/>
      <c r="K954" s="17"/>
      <c r="L954" s="17"/>
    </row>
    <row r="955" spans="1:12" ht="18" x14ac:dyDescent="0.35">
      <c r="A955" s="51"/>
      <c r="B955" s="647" t="s">
        <v>2426</v>
      </c>
      <c r="C955" s="225" t="s">
        <v>2718</v>
      </c>
      <c r="D955" s="256" t="s">
        <v>2427</v>
      </c>
      <c r="E955" s="196">
        <v>6000</v>
      </c>
      <c r="F955" s="196">
        <v>6000</v>
      </c>
      <c r="G955" s="196">
        <v>6000</v>
      </c>
      <c r="H955" s="196">
        <v>6000</v>
      </c>
      <c r="I955" s="196">
        <v>6000</v>
      </c>
      <c r="J955" s="195" t="s">
        <v>1670</v>
      </c>
      <c r="K955" s="112" t="s">
        <v>2428</v>
      </c>
      <c r="L955" s="613" t="s">
        <v>71</v>
      </c>
    </row>
    <row r="956" spans="1:12" ht="18" x14ac:dyDescent="0.35">
      <c r="A956" s="51"/>
      <c r="B956" s="256" t="s">
        <v>2429</v>
      </c>
      <c r="C956" s="256" t="s">
        <v>2719</v>
      </c>
      <c r="D956" s="256" t="s">
        <v>2430</v>
      </c>
      <c r="E956" s="228" t="s">
        <v>118</v>
      </c>
      <c r="F956" s="228" t="s">
        <v>118</v>
      </c>
      <c r="G956" s="228" t="s">
        <v>118</v>
      </c>
      <c r="H956" s="228" t="s">
        <v>118</v>
      </c>
      <c r="I956" s="228" t="s">
        <v>118</v>
      </c>
      <c r="J956" s="65" t="s">
        <v>3309</v>
      </c>
      <c r="K956" s="256" t="s">
        <v>2717</v>
      </c>
      <c r="L956" s="51"/>
    </row>
    <row r="957" spans="1:12" ht="18" x14ac:dyDescent="0.35">
      <c r="A957" s="51"/>
      <c r="B957" s="256" t="s">
        <v>2431</v>
      </c>
      <c r="C957" s="266" t="s">
        <v>2713</v>
      </c>
      <c r="D957" s="256" t="s">
        <v>1017</v>
      </c>
      <c r="E957" s="196"/>
      <c r="F957" s="196"/>
      <c r="G957" s="196"/>
      <c r="H957" s="196"/>
      <c r="I957" s="196"/>
      <c r="J957" s="228" t="s">
        <v>3338</v>
      </c>
      <c r="K957" s="256" t="s">
        <v>2225</v>
      </c>
      <c r="L957" s="51"/>
    </row>
    <row r="958" spans="1:12" ht="18" x14ac:dyDescent="0.35">
      <c r="A958" s="51"/>
      <c r="B958" s="256" t="s">
        <v>753</v>
      </c>
      <c r="C958" s="266" t="s">
        <v>2714</v>
      </c>
      <c r="D958" s="112" t="s">
        <v>2432</v>
      </c>
      <c r="E958" s="196"/>
      <c r="F958" s="196"/>
      <c r="G958" s="196"/>
      <c r="H958" s="196"/>
      <c r="I958" s="196"/>
      <c r="J958" s="13"/>
      <c r="K958" s="51"/>
      <c r="L958" s="51"/>
    </row>
    <row r="959" spans="1:12" ht="18" x14ac:dyDescent="0.35">
      <c r="A959" s="51"/>
      <c r="B959" s="256"/>
      <c r="C959" s="266" t="s">
        <v>2715</v>
      </c>
      <c r="D959" s="112"/>
      <c r="E959" s="196"/>
      <c r="F959" s="196"/>
      <c r="G959" s="196"/>
      <c r="H959" s="196"/>
      <c r="I959" s="196"/>
      <c r="J959" s="51"/>
      <c r="K959" s="604"/>
      <c r="L959" s="51"/>
    </row>
    <row r="960" spans="1:12" ht="18" x14ac:dyDescent="0.35">
      <c r="A960" s="51"/>
      <c r="B960" s="256"/>
      <c r="C960" s="266" t="s">
        <v>2716</v>
      </c>
      <c r="D960" s="112"/>
      <c r="E960" s="196"/>
      <c r="F960" s="555"/>
      <c r="G960" s="196"/>
      <c r="H960" s="196"/>
      <c r="I960" s="196"/>
      <c r="J960" s="51"/>
      <c r="K960" s="604"/>
      <c r="L960" s="51"/>
    </row>
    <row r="961" spans="1:12" ht="21" x14ac:dyDescent="0.4">
      <c r="A961" s="603"/>
      <c r="B961" s="678"/>
      <c r="C961" s="335"/>
      <c r="D961" s="335"/>
      <c r="E961" s="570"/>
      <c r="F961" s="906">
        <v>169</v>
      </c>
      <c r="G961" s="570"/>
      <c r="H961" s="570"/>
      <c r="I961" s="570"/>
      <c r="J961" s="603"/>
      <c r="K961" s="603"/>
      <c r="L961" s="603"/>
    </row>
    <row r="962" spans="1:12" ht="21" x14ac:dyDescent="0.4">
      <c r="A962" s="604"/>
      <c r="B962" s="316"/>
      <c r="C962" s="264"/>
      <c r="D962" s="264"/>
      <c r="E962" s="547"/>
      <c r="F962" s="906"/>
      <c r="G962" s="547"/>
      <c r="H962" s="547"/>
      <c r="I962" s="547"/>
      <c r="J962" s="604"/>
      <c r="K962" s="604"/>
      <c r="L962" s="604"/>
    </row>
    <row r="963" spans="1:12" ht="21" x14ac:dyDescent="0.4">
      <c r="A963" s="882"/>
      <c r="B963" s="316"/>
      <c r="C963" s="264"/>
      <c r="D963" s="264"/>
      <c r="E963" s="547"/>
      <c r="F963" s="906"/>
      <c r="G963" s="547"/>
      <c r="H963" s="547"/>
      <c r="I963" s="547"/>
      <c r="J963" s="882"/>
      <c r="K963" s="882"/>
      <c r="L963" s="882"/>
    </row>
    <row r="964" spans="1:12" ht="21" x14ac:dyDescent="0.4">
      <c r="A964" s="1334" t="s">
        <v>33</v>
      </c>
      <c r="B964" s="1334"/>
      <c r="C964" s="1334"/>
      <c r="D964" s="1334"/>
      <c r="E964" s="1334"/>
      <c r="F964" s="1334"/>
      <c r="G964" s="1334"/>
      <c r="H964" s="1334"/>
      <c r="I964" s="1334"/>
      <c r="J964" s="1334"/>
      <c r="K964" s="1334"/>
      <c r="L964" s="1334"/>
    </row>
    <row r="965" spans="1:12" ht="21" x14ac:dyDescent="0.4">
      <c r="A965" s="1333" t="s">
        <v>34</v>
      </c>
      <c r="B965" s="1333"/>
      <c r="C965" s="1333"/>
      <c r="D965" s="1333"/>
      <c r="E965" s="1333"/>
      <c r="F965" s="1333"/>
      <c r="G965" s="1333"/>
      <c r="H965" s="1333"/>
      <c r="I965" s="1333"/>
      <c r="J965" s="1333"/>
      <c r="K965" s="1333"/>
      <c r="L965" s="1333"/>
    </row>
    <row r="966" spans="1:12" ht="21" x14ac:dyDescent="0.4">
      <c r="A966" s="1333" t="s">
        <v>2</v>
      </c>
      <c r="B966" s="1333"/>
      <c r="C966" s="1333"/>
      <c r="D966" s="1333"/>
      <c r="E966" s="1333"/>
      <c r="F966" s="1333"/>
      <c r="G966" s="1333"/>
      <c r="H966" s="1333"/>
      <c r="I966" s="1333"/>
      <c r="J966" s="1333"/>
      <c r="K966" s="1333"/>
      <c r="L966" s="1333"/>
    </row>
    <row r="967" spans="1:12" ht="21" x14ac:dyDescent="0.4">
      <c r="A967" s="1333" t="s">
        <v>3</v>
      </c>
      <c r="B967" s="1333"/>
      <c r="C967" s="1333"/>
      <c r="D967" s="1333"/>
      <c r="E967" s="1333"/>
      <c r="F967" s="1333"/>
      <c r="G967" s="1333"/>
      <c r="H967" s="1333"/>
      <c r="I967" s="1333"/>
      <c r="J967" s="1333"/>
      <c r="K967" s="1333"/>
      <c r="L967" s="1333"/>
    </row>
    <row r="968" spans="1:12" ht="21" x14ac:dyDescent="0.4">
      <c r="A968" s="1341" t="s">
        <v>2065</v>
      </c>
      <c r="B968" s="1341"/>
      <c r="C968" s="1341"/>
      <c r="D968" s="1341"/>
      <c r="E968" s="1341"/>
      <c r="F968" s="1341"/>
      <c r="G968" s="1341"/>
      <c r="H968" s="1341"/>
      <c r="I968" s="1341"/>
      <c r="J968" s="1341"/>
      <c r="K968" s="1341"/>
      <c r="L968" s="1341"/>
    </row>
    <row r="969" spans="1:12" ht="21" x14ac:dyDescent="0.4">
      <c r="A969" s="238" t="s">
        <v>1071</v>
      </c>
      <c r="B969" s="239" t="s">
        <v>3091</v>
      </c>
      <c r="C969" s="239"/>
      <c r="D969" s="239"/>
      <c r="E969" s="239"/>
      <c r="F969" s="879"/>
      <c r="G969" s="879"/>
      <c r="H969" s="879"/>
      <c r="I969" s="879"/>
      <c r="J969" s="879"/>
      <c r="K969" s="879"/>
      <c r="L969" s="879"/>
    </row>
    <row r="970" spans="1:12" ht="21" x14ac:dyDescent="0.4">
      <c r="A970" s="239"/>
      <c r="B970" s="521" t="s">
        <v>1072</v>
      </c>
      <c r="C970" s="954"/>
      <c r="D970" s="239"/>
      <c r="E970" s="239"/>
      <c r="F970" s="239"/>
      <c r="G970" s="239"/>
      <c r="H970" s="239"/>
      <c r="I970" s="239"/>
      <c r="J970" s="239"/>
      <c r="K970" s="239"/>
      <c r="L970" s="239"/>
    </row>
    <row r="971" spans="1:12" ht="21" x14ac:dyDescent="0.4">
      <c r="A971" s="19"/>
      <c r="B971" s="901" t="s">
        <v>2066</v>
      </c>
      <c r="C971" s="970"/>
      <c r="D971" s="970"/>
      <c r="E971" s="1"/>
      <c r="F971" s="1"/>
      <c r="G971" s="1"/>
      <c r="H971" s="1"/>
      <c r="I971" s="1"/>
      <c r="J971" s="1"/>
      <c r="K971" s="1"/>
      <c r="L971" s="1"/>
    </row>
    <row r="972" spans="1:12" ht="18" x14ac:dyDescent="0.35">
      <c r="A972" s="349" t="s">
        <v>38</v>
      </c>
      <c r="B972" s="350" t="s">
        <v>7</v>
      </c>
      <c r="C972" s="350" t="s">
        <v>39</v>
      </c>
      <c r="D972" s="350" t="s">
        <v>57</v>
      </c>
      <c r="E972" s="1331" t="s">
        <v>1244</v>
      </c>
      <c r="F972" s="1332"/>
      <c r="G972" s="1332"/>
      <c r="H972" s="1332"/>
      <c r="I972" s="351"/>
      <c r="J972" s="352" t="s">
        <v>1245</v>
      </c>
      <c r="K972" s="353" t="s">
        <v>1246</v>
      </c>
      <c r="L972" s="350" t="s">
        <v>45</v>
      </c>
    </row>
    <row r="973" spans="1:12" ht="18" x14ac:dyDescent="0.35">
      <c r="A973" s="354"/>
      <c r="B973" s="359"/>
      <c r="C973" s="356"/>
      <c r="D973" s="889" t="s">
        <v>1247</v>
      </c>
      <c r="E973" s="356">
        <v>2561</v>
      </c>
      <c r="F973" s="356">
        <v>2562</v>
      </c>
      <c r="G973" s="358">
        <v>2563</v>
      </c>
      <c r="H973" s="460">
        <v>2564</v>
      </c>
      <c r="I973" s="460">
        <v>2565</v>
      </c>
      <c r="J973" s="888" t="s">
        <v>1248</v>
      </c>
      <c r="K973" s="356" t="s">
        <v>44</v>
      </c>
      <c r="L973" s="359" t="s">
        <v>46</v>
      </c>
    </row>
    <row r="974" spans="1:12" ht="18" x14ac:dyDescent="0.35">
      <c r="A974" s="361"/>
      <c r="B974" s="360"/>
      <c r="C974" s="361"/>
      <c r="D974" s="887"/>
      <c r="E974" s="362" t="s">
        <v>14</v>
      </c>
      <c r="F974" s="362" t="s">
        <v>14</v>
      </c>
      <c r="G974" s="362" t="s">
        <v>14</v>
      </c>
      <c r="H974" s="362" t="s">
        <v>14</v>
      </c>
      <c r="I974" s="365" t="s">
        <v>14</v>
      </c>
      <c r="J974" s="891"/>
      <c r="K974" s="362"/>
      <c r="L974" s="890"/>
    </row>
    <row r="975" spans="1:12" ht="18" x14ac:dyDescent="0.35">
      <c r="A975" s="51"/>
      <c r="B975" s="647" t="s">
        <v>2404</v>
      </c>
      <c r="C975" s="266" t="s">
        <v>2689</v>
      </c>
      <c r="D975" s="254" t="s">
        <v>2405</v>
      </c>
      <c r="E975" s="196">
        <v>6000</v>
      </c>
      <c r="F975" s="196">
        <v>6000</v>
      </c>
      <c r="G975" s="196">
        <v>6000</v>
      </c>
      <c r="H975" s="196">
        <v>6000</v>
      </c>
      <c r="I975" s="196">
        <v>6000</v>
      </c>
      <c r="J975" s="195" t="s">
        <v>1670</v>
      </c>
      <c r="K975" s="254" t="s">
        <v>2433</v>
      </c>
      <c r="L975" s="613" t="s">
        <v>71</v>
      </c>
    </row>
    <row r="976" spans="1:12" ht="18" x14ac:dyDescent="0.35">
      <c r="A976" s="51"/>
      <c r="B976" s="256" t="s">
        <v>2720</v>
      </c>
      <c r="C976" s="266" t="s">
        <v>2722</v>
      </c>
      <c r="D976" s="112" t="s">
        <v>2723</v>
      </c>
      <c r="E976" s="228" t="s">
        <v>118</v>
      </c>
      <c r="F976" s="228" t="s">
        <v>118</v>
      </c>
      <c r="G976" s="228" t="s">
        <v>118</v>
      </c>
      <c r="H976" s="228" t="s">
        <v>118</v>
      </c>
      <c r="I976" s="228" t="s">
        <v>118</v>
      </c>
      <c r="J976" s="65" t="s">
        <v>3309</v>
      </c>
      <c r="K976" s="256" t="s">
        <v>2724</v>
      </c>
      <c r="L976" s="51"/>
    </row>
    <row r="977" spans="1:12" ht="18" x14ac:dyDescent="0.35">
      <c r="A977" s="51"/>
      <c r="B977" s="256" t="s">
        <v>2721</v>
      </c>
      <c r="C977" s="256" t="s">
        <v>2691</v>
      </c>
      <c r="D977" s="256" t="s">
        <v>2466</v>
      </c>
      <c r="E977" s="196"/>
      <c r="F977" s="196"/>
      <c r="G977" s="196"/>
      <c r="H977" s="196"/>
      <c r="I977" s="196"/>
      <c r="J977" s="228" t="s">
        <v>3338</v>
      </c>
      <c r="K977" s="256" t="s">
        <v>2407</v>
      </c>
      <c r="L977" s="51"/>
    </row>
    <row r="978" spans="1:12" ht="18" x14ac:dyDescent="0.35">
      <c r="A978" s="51"/>
      <c r="B978" s="256"/>
      <c r="C978" s="256"/>
      <c r="D978" s="256" t="s">
        <v>2432</v>
      </c>
      <c r="E978" s="196"/>
      <c r="F978" s="196"/>
      <c r="G978" s="196"/>
      <c r="H978" s="196"/>
      <c r="I978" s="196"/>
      <c r="J978" s="13"/>
      <c r="K978" s="230"/>
      <c r="L978" s="51"/>
    </row>
    <row r="979" spans="1:12" ht="18" x14ac:dyDescent="0.35">
      <c r="A979" s="17"/>
      <c r="B979" s="283"/>
      <c r="C979" s="283"/>
      <c r="D979" s="317"/>
      <c r="E979" s="555"/>
      <c r="F979" s="555"/>
      <c r="G979" s="555"/>
      <c r="H979" s="555"/>
      <c r="I979" s="555"/>
      <c r="J979" s="16"/>
      <c r="K979" s="17"/>
      <c r="L979" s="17"/>
    </row>
    <row r="980" spans="1:12" ht="18" x14ac:dyDescent="0.35">
      <c r="A980" s="51"/>
      <c r="B980" s="621" t="s">
        <v>2434</v>
      </c>
      <c r="C980" s="266" t="s">
        <v>2377</v>
      </c>
      <c r="D980" s="254" t="s">
        <v>2311</v>
      </c>
      <c r="E980" s="196">
        <v>6000</v>
      </c>
      <c r="F980" s="196">
        <v>6000</v>
      </c>
      <c r="G980" s="196">
        <v>6000</v>
      </c>
      <c r="H980" s="57">
        <v>6000</v>
      </c>
      <c r="I980" s="57">
        <v>6000</v>
      </c>
      <c r="J980" s="195" t="s">
        <v>1670</v>
      </c>
      <c r="K980" s="975" t="s">
        <v>2312</v>
      </c>
      <c r="L980" s="112" t="s">
        <v>71</v>
      </c>
    </row>
    <row r="981" spans="1:12" ht="18" x14ac:dyDescent="0.35">
      <c r="A981" s="51"/>
      <c r="B981" s="112" t="s">
        <v>2313</v>
      </c>
      <c r="C981" s="266" t="s">
        <v>2379</v>
      </c>
      <c r="D981" s="112" t="s">
        <v>2389</v>
      </c>
      <c r="E981" s="228" t="s">
        <v>118</v>
      </c>
      <c r="F981" s="228" t="s">
        <v>118</v>
      </c>
      <c r="G981" s="228" t="s">
        <v>118</v>
      </c>
      <c r="H981" s="228" t="s">
        <v>118</v>
      </c>
      <c r="I981" s="228" t="s">
        <v>118</v>
      </c>
      <c r="J981" s="65" t="s">
        <v>3309</v>
      </c>
      <c r="K981" s="975" t="s">
        <v>2446</v>
      </c>
      <c r="L981" s="225"/>
    </row>
    <row r="982" spans="1:12" ht="18" x14ac:dyDescent="0.35">
      <c r="A982" s="51"/>
      <c r="B982" s="112" t="s">
        <v>2436</v>
      </c>
      <c r="C982" s="266" t="s">
        <v>2668</v>
      </c>
      <c r="D982" s="112"/>
      <c r="E982" s="196"/>
      <c r="F982" s="579"/>
      <c r="G982" s="51"/>
      <c r="H982" s="579"/>
      <c r="I982" s="51"/>
      <c r="J982" s="228" t="s">
        <v>3338</v>
      </c>
      <c r="K982" s="256" t="s">
        <v>2450</v>
      </c>
      <c r="L982" s="225"/>
    </row>
    <row r="983" spans="1:12" ht="18" x14ac:dyDescent="0.35">
      <c r="A983" s="51"/>
      <c r="B983" s="80"/>
      <c r="C983" s="80" t="s">
        <v>2725</v>
      </c>
      <c r="D983" s="112"/>
      <c r="E983" s="196"/>
      <c r="F983" s="579"/>
      <c r="G983" s="51"/>
      <c r="H983" s="579"/>
      <c r="I983" s="51"/>
      <c r="J983" s="13"/>
      <c r="K983" s="975" t="s">
        <v>2726</v>
      </c>
      <c r="L983" s="225"/>
    </row>
    <row r="984" spans="1:12" ht="18" x14ac:dyDescent="0.35">
      <c r="A984" s="51"/>
      <c r="B984" s="80"/>
      <c r="C984" s="80" t="s">
        <v>2667</v>
      </c>
      <c r="D984" s="112"/>
      <c r="E984" s="196"/>
      <c r="F984" s="604"/>
      <c r="G984" s="51"/>
      <c r="H984" s="604"/>
      <c r="I984" s="51"/>
      <c r="J984" s="13"/>
      <c r="K984" s="975" t="s">
        <v>2676</v>
      </c>
      <c r="L984" s="225"/>
    </row>
    <row r="985" spans="1:12" ht="18" x14ac:dyDescent="0.35">
      <c r="A985" s="17"/>
      <c r="B985" s="283"/>
      <c r="C985" s="283"/>
      <c r="D985" s="317"/>
      <c r="E985" s="555"/>
      <c r="F985" s="18"/>
      <c r="G985" s="17"/>
      <c r="H985" s="18"/>
      <c r="I985" s="17"/>
      <c r="J985" s="16"/>
      <c r="K985" s="317"/>
      <c r="L985" s="283"/>
    </row>
    <row r="986" spans="1:12" ht="18" x14ac:dyDescent="0.35">
      <c r="A986" s="51"/>
      <c r="B986" s="647" t="s">
        <v>2362</v>
      </c>
      <c r="C986" s="266" t="s">
        <v>2418</v>
      </c>
      <c r="D986" s="254" t="s">
        <v>2437</v>
      </c>
      <c r="E986" s="196">
        <v>4000</v>
      </c>
      <c r="F986" s="196">
        <v>4000</v>
      </c>
      <c r="G986" s="196">
        <v>4000</v>
      </c>
      <c r="H986" s="57">
        <v>4000</v>
      </c>
      <c r="I986" s="57">
        <v>4000</v>
      </c>
      <c r="J986" s="195" t="s">
        <v>1670</v>
      </c>
      <c r="K986" s="112" t="s">
        <v>2384</v>
      </c>
      <c r="L986" s="613" t="s">
        <v>71</v>
      </c>
    </row>
    <row r="987" spans="1:12" ht="18" x14ac:dyDescent="0.35">
      <c r="A987" s="51"/>
      <c r="B987" s="256" t="s">
        <v>2680</v>
      </c>
      <c r="C987" s="266" t="s">
        <v>2486</v>
      </c>
      <c r="D987" s="256" t="s">
        <v>2438</v>
      </c>
      <c r="E987" s="228" t="s">
        <v>118</v>
      </c>
      <c r="F987" s="228" t="s">
        <v>118</v>
      </c>
      <c r="G987" s="228" t="s">
        <v>118</v>
      </c>
      <c r="H987" s="228" t="s">
        <v>118</v>
      </c>
      <c r="I987" s="228" t="s">
        <v>118</v>
      </c>
      <c r="J987" s="65" t="s">
        <v>3309</v>
      </c>
      <c r="K987" s="256" t="s">
        <v>2478</v>
      </c>
      <c r="L987" s="51"/>
    </row>
    <row r="988" spans="1:12" ht="18" x14ac:dyDescent="0.35">
      <c r="A988" s="51"/>
      <c r="B988" s="256" t="s">
        <v>2727</v>
      </c>
      <c r="C988" s="266" t="s">
        <v>2479</v>
      </c>
      <c r="D988" s="256" t="s">
        <v>2394</v>
      </c>
      <c r="E988" s="57"/>
      <c r="F988" s="51"/>
      <c r="G988" s="51"/>
      <c r="H988" s="51"/>
      <c r="I988" s="51"/>
      <c r="J988" s="228" t="s">
        <v>3338</v>
      </c>
      <c r="K988" s="256" t="s">
        <v>2479</v>
      </c>
      <c r="L988" s="51"/>
    </row>
    <row r="989" spans="1:12" ht="18" x14ac:dyDescent="0.35">
      <c r="A989" s="13"/>
      <c r="B989" s="681"/>
      <c r="C989" s="13"/>
      <c r="D989" s="51"/>
      <c r="E989" s="57"/>
      <c r="F989" s="51"/>
      <c r="G989" s="51"/>
      <c r="H989" s="51"/>
      <c r="I989" s="51"/>
      <c r="J989" s="13"/>
      <c r="K989" s="682"/>
      <c r="L989" s="51"/>
    </row>
    <row r="990" spans="1:12" ht="18" x14ac:dyDescent="0.35">
      <c r="A990" s="16"/>
      <c r="B990" s="683"/>
      <c r="C990" s="16"/>
      <c r="D990" s="17"/>
      <c r="E990" s="181"/>
      <c r="F990" s="17"/>
      <c r="G990" s="17"/>
      <c r="H990" s="17"/>
      <c r="I990" s="17"/>
      <c r="J990" s="17"/>
      <c r="K990" s="645"/>
      <c r="L990" s="17"/>
    </row>
    <row r="991" spans="1:12" ht="21" x14ac:dyDescent="0.4">
      <c r="A991" s="579"/>
      <c r="B991" s="631"/>
      <c r="C991" s="579"/>
      <c r="D991" s="579"/>
      <c r="E991" s="547"/>
      <c r="F991" s="906">
        <v>170</v>
      </c>
      <c r="G991" s="579"/>
      <c r="H991" s="579"/>
      <c r="I991" s="579"/>
      <c r="J991" s="579"/>
      <c r="K991" s="625"/>
      <c r="L991" s="579"/>
    </row>
    <row r="992" spans="1:12" ht="21" x14ac:dyDescent="0.4">
      <c r="A992" s="882"/>
      <c r="B992" s="631"/>
      <c r="C992" s="882"/>
      <c r="D992" s="882"/>
      <c r="E992" s="547"/>
      <c r="F992" s="906"/>
      <c r="G992" s="882"/>
      <c r="H992" s="882"/>
      <c r="I992" s="882"/>
      <c r="J992" s="882"/>
      <c r="K992" s="625"/>
      <c r="L992" s="882"/>
    </row>
    <row r="993" spans="1:12" ht="21" x14ac:dyDescent="0.4">
      <c r="A993" s="882"/>
      <c r="B993" s="631"/>
      <c r="C993" s="882"/>
      <c r="D993" s="882"/>
      <c r="E993" s="547"/>
      <c r="F993" s="906"/>
      <c r="G993" s="882"/>
      <c r="H993" s="882"/>
      <c r="I993" s="882"/>
      <c r="J993" s="882"/>
      <c r="K993" s="625"/>
      <c r="L993" s="882"/>
    </row>
    <row r="994" spans="1:12" ht="21" x14ac:dyDescent="0.4">
      <c r="A994" s="1334" t="s">
        <v>33</v>
      </c>
      <c r="B994" s="1334"/>
      <c r="C994" s="1334"/>
      <c r="D994" s="1334"/>
      <c r="E994" s="1334"/>
      <c r="F994" s="1334"/>
      <c r="G994" s="1334"/>
      <c r="H994" s="1334"/>
      <c r="I994" s="1334"/>
      <c r="J994" s="1334"/>
      <c r="K994" s="1334"/>
      <c r="L994" s="1334"/>
    </row>
    <row r="995" spans="1:12" ht="21" x14ac:dyDescent="0.4">
      <c r="A995" s="1333" t="s">
        <v>34</v>
      </c>
      <c r="B995" s="1333"/>
      <c r="C995" s="1333"/>
      <c r="D995" s="1333"/>
      <c r="E995" s="1333"/>
      <c r="F995" s="1333"/>
      <c r="G995" s="1333"/>
      <c r="H995" s="1333"/>
      <c r="I995" s="1333"/>
      <c r="J995" s="1333"/>
      <c r="K995" s="1333"/>
      <c r="L995" s="1333"/>
    </row>
    <row r="996" spans="1:12" ht="21" x14ac:dyDescent="0.4">
      <c r="A996" s="1333" t="s">
        <v>2</v>
      </c>
      <c r="B996" s="1333"/>
      <c r="C996" s="1333"/>
      <c r="D996" s="1333"/>
      <c r="E996" s="1333"/>
      <c r="F996" s="1333"/>
      <c r="G996" s="1333"/>
      <c r="H996" s="1333"/>
      <c r="I996" s="1333"/>
      <c r="J996" s="1333"/>
      <c r="K996" s="1333"/>
      <c r="L996" s="1333"/>
    </row>
    <row r="997" spans="1:12" ht="21" x14ac:dyDescent="0.4">
      <c r="A997" s="1333" t="s">
        <v>3</v>
      </c>
      <c r="B997" s="1333"/>
      <c r="C997" s="1333"/>
      <c r="D997" s="1333"/>
      <c r="E997" s="1333"/>
      <c r="F997" s="1333"/>
      <c r="G997" s="1333"/>
      <c r="H997" s="1333"/>
      <c r="I997" s="1333"/>
      <c r="J997" s="1333"/>
      <c r="K997" s="1333"/>
      <c r="L997" s="1333"/>
    </row>
    <row r="998" spans="1:12" ht="21" x14ac:dyDescent="0.4">
      <c r="A998" s="1341" t="s">
        <v>2065</v>
      </c>
      <c r="B998" s="1341"/>
      <c r="C998" s="1341"/>
      <c r="D998" s="1341"/>
      <c r="E998" s="1341"/>
      <c r="F998" s="1341"/>
      <c r="G998" s="1341"/>
      <c r="H998" s="1341"/>
      <c r="I998" s="1341"/>
      <c r="J998" s="1341"/>
      <c r="K998" s="1341"/>
      <c r="L998" s="1341"/>
    </row>
    <row r="999" spans="1:12" ht="21" x14ac:dyDescent="0.4">
      <c r="A999" s="238" t="s">
        <v>1071</v>
      </c>
      <c r="B999" s="239" t="s">
        <v>3091</v>
      </c>
      <c r="C999" s="239"/>
      <c r="D999" s="239"/>
      <c r="E999" s="239"/>
      <c r="F999" s="879"/>
      <c r="G999" s="879"/>
      <c r="H999" s="879"/>
      <c r="I999" s="879"/>
      <c r="J999" s="879"/>
      <c r="K999" s="879"/>
      <c r="L999" s="879"/>
    </row>
    <row r="1000" spans="1:12" ht="21" x14ac:dyDescent="0.4">
      <c r="A1000" s="239"/>
      <c r="B1000" s="521" t="s">
        <v>1072</v>
      </c>
      <c r="C1000" s="954"/>
      <c r="D1000" s="239"/>
      <c r="E1000" s="239"/>
      <c r="F1000" s="239"/>
      <c r="G1000" s="239"/>
      <c r="H1000" s="239"/>
      <c r="I1000" s="239"/>
      <c r="J1000" s="239"/>
      <c r="K1000" s="239"/>
      <c r="L1000" s="239"/>
    </row>
    <row r="1001" spans="1:12" ht="21" x14ac:dyDescent="0.4">
      <c r="A1001" s="19"/>
      <c r="B1001" s="901" t="s">
        <v>2066</v>
      </c>
      <c r="C1001" s="970"/>
      <c r="D1001" s="970"/>
      <c r="E1001" s="1"/>
      <c r="F1001" s="1"/>
      <c r="G1001" s="1"/>
      <c r="H1001" s="1"/>
      <c r="I1001" s="1"/>
      <c r="J1001" s="1"/>
      <c r="K1001" s="1"/>
      <c r="L1001" s="1"/>
    </row>
    <row r="1002" spans="1:12" ht="18" x14ac:dyDescent="0.35">
      <c r="A1002" s="349" t="s">
        <v>38</v>
      </c>
      <c r="B1002" s="350" t="s">
        <v>7</v>
      </c>
      <c r="C1002" s="350" t="s">
        <v>39</v>
      </c>
      <c r="D1002" s="350" t="s">
        <v>57</v>
      </c>
      <c r="E1002" s="1331" t="s">
        <v>1244</v>
      </c>
      <c r="F1002" s="1332"/>
      <c r="G1002" s="1332"/>
      <c r="H1002" s="1332"/>
      <c r="I1002" s="351"/>
      <c r="J1002" s="352" t="s">
        <v>1245</v>
      </c>
      <c r="K1002" s="353" t="s">
        <v>1246</v>
      </c>
      <c r="L1002" s="350" t="s">
        <v>45</v>
      </c>
    </row>
    <row r="1003" spans="1:12" ht="18" x14ac:dyDescent="0.35">
      <c r="A1003" s="354"/>
      <c r="B1003" s="359"/>
      <c r="C1003" s="356"/>
      <c r="D1003" s="889" t="s">
        <v>1247</v>
      </c>
      <c r="E1003" s="356">
        <v>2561</v>
      </c>
      <c r="F1003" s="356">
        <v>2562</v>
      </c>
      <c r="G1003" s="358">
        <v>2563</v>
      </c>
      <c r="H1003" s="460">
        <v>2564</v>
      </c>
      <c r="I1003" s="460">
        <v>2565</v>
      </c>
      <c r="J1003" s="888" t="s">
        <v>1248</v>
      </c>
      <c r="K1003" s="356" t="s">
        <v>44</v>
      </c>
      <c r="L1003" s="359" t="s">
        <v>46</v>
      </c>
    </row>
    <row r="1004" spans="1:12" ht="18" x14ac:dyDescent="0.35">
      <c r="A1004" s="361"/>
      <c r="B1004" s="360"/>
      <c r="C1004" s="361"/>
      <c r="D1004" s="887"/>
      <c r="E1004" s="362" t="s">
        <v>14</v>
      </c>
      <c r="F1004" s="362" t="s">
        <v>14</v>
      </c>
      <c r="G1004" s="362" t="s">
        <v>14</v>
      </c>
      <c r="H1004" s="362" t="s">
        <v>14</v>
      </c>
      <c r="I1004" s="365" t="s">
        <v>14</v>
      </c>
      <c r="J1004" s="891"/>
      <c r="K1004" s="362"/>
      <c r="L1004" s="890"/>
    </row>
    <row r="1005" spans="1:12" ht="18" x14ac:dyDescent="0.35">
      <c r="A1005" s="51"/>
      <c r="B1005" s="647" t="s">
        <v>2396</v>
      </c>
      <c r="C1005" s="256" t="s">
        <v>2397</v>
      </c>
      <c r="D1005" s="256" t="s">
        <v>3896</v>
      </c>
      <c r="E1005" s="303">
        <v>10000</v>
      </c>
      <c r="F1005" s="303">
        <v>10000</v>
      </c>
      <c r="G1005" s="303">
        <v>10000</v>
      </c>
      <c r="H1005" s="303">
        <v>10000</v>
      </c>
      <c r="I1005" s="303">
        <v>10000</v>
      </c>
      <c r="J1005" s="195" t="s">
        <v>1670</v>
      </c>
      <c r="K1005" s="976" t="s">
        <v>2399</v>
      </c>
      <c r="L1005" s="613" t="s">
        <v>71</v>
      </c>
    </row>
    <row r="1006" spans="1:12" ht="18" x14ac:dyDescent="0.35">
      <c r="A1006" s="51"/>
      <c r="B1006" s="256" t="s">
        <v>2439</v>
      </c>
      <c r="C1006" s="256" t="s">
        <v>2402</v>
      </c>
      <c r="D1006" s="256" t="s">
        <v>3906</v>
      </c>
      <c r="E1006" s="228" t="s">
        <v>118</v>
      </c>
      <c r="F1006" s="228" t="s">
        <v>118</v>
      </c>
      <c r="G1006" s="228" t="s">
        <v>118</v>
      </c>
      <c r="H1006" s="228" t="s">
        <v>118</v>
      </c>
      <c r="I1006" s="228" t="s">
        <v>118</v>
      </c>
      <c r="J1006" s="65" t="s">
        <v>3309</v>
      </c>
      <c r="K1006" s="256" t="s">
        <v>3903</v>
      </c>
      <c r="L1006" s="51"/>
    </row>
    <row r="1007" spans="1:12" ht="18" x14ac:dyDescent="0.35">
      <c r="A1007" s="51"/>
      <c r="B1007" s="256"/>
      <c r="C1007" s="256" t="s">
        <v>57</v>
      </c>
      <c r="D1007" s="256" t="s">
        <v>3907</v>
      </c>
      <c r="E1007" s="228"/>
      <c r="F1007" s="228"/>
      <c r="G1007" s="228"/>
      <c r="H1007" s="228"/>
      <c r="I1007" s="228"/>
      <c r="J1007" s="228" t="s">
        <v>3338</v>
      </c>
      <c r="K1007" s="256" t="s">
        <v>3904</v>
      </c>
      <c r="L1007" s="51"/>
    </row>
    <row r="1008" spans="1:12" ht="18" x14ac:dyDescent="0.35">
      <c r="A1008" s="17"/>
      <c r="B1008" s="283"/>
      <c r="C1008" s="283"/>
      <c r="D1008" s="317"/>
      <c r="E1008" s="305"/>
      <c r="F1008" s="305"/>
      <c r="G1008" s="305"/>
      <c r="H1008" s="305"/>
      <c r="I1008" s="305"/>
      <c r="J1008" s="16"/>
      <c r="K1008" s="283" t="s">
        <v>3905</v>
      </c>
      <c r="L1008" s="17"/>
    </row>
    <row r="1009" spans="1:12" ht="18" x14ac:dyDescent="0.35">
      <c r="A1009" s="51"/>
      <c r="B1009" s="621" t="s">
        <v>2310</v>
      </c>
      <c r="C1009" s="112" t="s">
        <v>2634</v>
      </c>
      <c r="D1009" s="266" t="s">
        <v>2311</v>
      </c>
      <c r="E1009" s="196">
        <v>5000</v>
      </c>
      <c r="F1009" s="196">
        <v>5000</v>
      </c>
      <c r="G1009" s="196">
        <v>5000</v>
      </c>
      <c r="H1009" s="196">
        <v>5000</v>
      </c>
      <c r="I1009" s="196">
        <v>5000</v>
      </c>
      <c r="J1009" s="195" t="s">
        <v>1670</v>
      </c>
      <c r="K1009" s="975" t="s">
        <v>2312</v>
      </c>
      <c r="L1009" s="613" t="s">
        <v>71</v>
      </c>
    </row>
    <row r="1010" spans="1:12" ht="18" x14ac:dyDescent="0.35">
      <c r="A1010" s="51"/>
      <c r="B1010" s="112" t="s">
        <v>2313</v>
      </c>
      <c r="C1010" s="112" t="s">
        <v>2728</v>
      </c>
      <c r="D1010" s="112" t="s">
        <v>2389</v>
      </c>
      <c r="E1010" s="228" t="s">
        <v>118</v>
      </c>
      <c r="F1010" s="228" t="s">
        <v>118</v>
      </c>
      <c r="G1010" s="228" t="s">
        <v>118</v>
      </c>
      <c r="H1010" s="228" t="s">
        <v>118</v>
      </c>
      <c r="I1010" s="228" t="s">
        <v>118</v>
      </c>
      <c r="J1010" s="65" t="s">
        <v>3309</v>
      </c>
      <c r="K1010" s="975" t="s">
        <v>2446</v>
      </c>
      <c r="L1010" s="51"/>
    </row>
    <row r="1011" spans="1:12" ht="18" x14ac:dyDescent="0.35">
      <c r="A1011" s="51"/>
      <c r="B1011" s="112" t="s">
        <v>2441</v>
      </c>
      <c r="C1011" s="112" t="s">
        <v>2729</v>
      </c>
      <c r="D1011" s="112"/>
      <c r="E1011" s="196"/>
      <c r="F1011" s="196"/>
      <c r="G1011" s="196"/>
      <c r="H1011" s="196"/>
      <c r="I1011" s="196"/>
      <c r="J1011" s="228" t="s">
        <v>3338</v>
      </c>
      <c r="K1011" s="975" t="s">
        <v>2450</v>
      </c>
      <c r="L1011" s="51"/>
    </row>
    <row r="1012" spans="1:12" ht="18" x14ac:dyDescent="0.35">
      <c r="A1012" s="51"/>
      <c r="B1012" s="112"/>
      <c r="C1012" s="112" t="s">
        <v>2730</v>
      </c>
      <c r="D1012" s="112"/>
      <c r="E1012" s="196"/>
      <c r="F1012" s="196"/>
      <c r="G1012" s="196"/>
      <c r="H1012" s="196"/>
      <c r="I1012" s="196"/>
      <c r="J1012" s="13"/>
      <c r="K1012" s="975" t="s">
        <v>2452</v>
      </c>
      <c r="L1012" s="51"/>
    </row>
    <row r="1013" spans="1:12" ht="18" x14ac:dyDescent="0.35">
      <c r="A1013" s="51"/>
      <c r="B1013" s="112"/>
      <c r="C1013" s="112" t="s">
        <v>2731</v>
      </c>
      <c r="D1013" s="112"/>
      <c r="E1013" s="196"/>
      <c r="F1013" s="196"/>
      <c r="G1013" s="196"/>
      <c r="H1013" s="196"/>
      <c r="I1013" s="196"/>
      <c r="J1013" s="13"/>
      <c r="K1013" s="975" t="s">
        <v>2333</v>
      </c>
      <c r="L1013" s="51"/>
    </row>
    <row r="1014" spans="1:12" ht="18" x14ac:dyDescent="0.35">
      <c r="A1014" s="17"/>
      <c r="B1014" s="283"/>
      <c r="C1014" s="283"/>
      <c r="D1014" s="317"/>
      <c r="E1014" s="555"/>
      <c r="F1014" s="555"/>
      <c r="G1014" s="555"/>
      <c r="H1014" s="555"/>
      <c r="I1014" s="555"/>
      <c r="J1014" s="16"/>
      <c r="K1014" s="317"/>
      <c r="L1014" s="17"/>
    </row>
    <row r="1015" spans="1:12" ht="18" x14ac:dyDescent="0.35">
      <c r="A1015" s="51"/>
      <c r="B1015" s="647" t="s">
        <v>2660</v>
      </c>
      <c r="C1015" s="266" t="s">
        <v>2392</v>
      </c>
      <c r="D1015" s="254" t="s">
        <v>2311</v>
      </c>
      <c r="E1015" s="196">
        <v>5000</v>
      </c>
      <c r="F1015" s="196">
        <v>5000</v>
      </c>
      <c r="G1015" s="196">
        <v>5000</v>
      </c>
      <c r="H1015" s="196">
        <v>5000</v>
      </c>
      <c r="I1015" s="196">
        <v>5000</v>
      </c>
      <c r="J1015" s="195" t="s">
        <v>1670</v>
      </c>
      <c r="K1015" s="112" t="s">
        <v>2384</v>
      </c>
      <c r="L1015" s="613" t="s">
        <v>71</v>
      </c>
    </row>
    <row r="1016" spans="1:12" ht="18" x14ac:dyDescent="0.35">
      <c r="A1016" s="51"/>
      <c r="B1016" s="256" t="s">
        <v>3902</v>
      </c>
      <c r="C1016" s="256" t="s">
        <v>2393</v>
      </c>
      <c r="D1016" s="256" t="s">
        <v>2423</v>
      </c>
      <c r="E1016" s="228" t="s">
        <v>118</v>
      </c>
      <c r="F1016" s="228" t="s">
        <v>118</v>
      </c>
      <c r="G1016" s="228" t="s">
        <v>118</v>
      </c>
      <c r="H1016" s="228" t="s">
        <v>118</v>
      </c>
      <c r="I1016" s="228" t="s">
        <v>118</v>
      </c>
      <c r="J1016" s="65" t="s">
        <v>3309</v>
      </c>
      <c r="K1016" s="256" t="s">
        <v>2395</v>
      </c>
      <c r="L1016" s="51"/>
    </row>
    <row r="1017" spans="1:12" ht="18" x14ac:dyDescent="0.35">
      <c r="A1017" s="51"/>
      <c r="B1017" s="256" t="s">
        <v>2732</v>
      </c>
      <c r="C1017" s="256" t="s">
        <v>3908</v>
      </c>
      <c r="D1017" s="256" t="s">
        <v>2394</v>
      </c>
      <c r="E1017" s="303"/>
      <c r="F1017" s="303"/>
      <c r="G1017" s="303"/>
      <c r="H1017" s="303"/>
      <c r="I1017" s="303"/>
      <c r="J1017" s="228" t="s">
        <v>3338</v>
      </c>
      <c r="K1017" s="256" t="s">
        <v>2322</v>
      </c>
      <c r="L1017" s="51"/>
    </row>
    <row r="1018" spans="1:12" ht="18" x14ac:dyDescent="0.35">
      <c r="A1018" s="17"/>
      <c r="B1018" s="283"/>
      <c r="C1018" s="283"/>
      <c r="D1018" s="317"/>
      <c r="E1018" s="305"/>
      <c r="F1018" s="305"/>
      <c r="G1018" s="305"/>
      <c r="H1018" s="305"/>
      <c r="I1018" s="305"/>
      <c r="J1018" s="16"/>
      <c r="K1018" s="283"/>
      <c r="L1018" s="17"/>
    </row>
    <row r="1019" spans="1:12" ht="18" x14ac:dyDescent="0.35">
      <c r="A1019" s="51"/>
      <c r="B1019" s="647" t="s">
        <v>2396</v>
      </c>
      <c r="C1019" s="256" t="s">
        <v>2397</v>
      </c>
      <c r="D1019" s="256" t="s">
        <v>2398</v>
      </c>
      <c r="E1019" s="303">
        <v>10000</v>
      </c>
      <c r="F1019" s="303">
        <v>10000</v>
      </c>
      <c r="G1019" s="303">
        <v>10000</v>
      </c>
      <c r="H1019" s="258">
        <v>10000</v>
      </c>
      <c r="I1019" s="258">
        <v>10000</v>
      </c>
      <c r="J1019" s="195" t="s">
        <v>1670</v>
      </c>
      <c r="K1019" s="977" t="s">
        <v>2399</v>
      </c>
      <c r="L1019" s="613" t="s">
        <v>71</v>
      </c>
    </row>
    <row r="1020" spans="1:12" ht="18" x14ac:dyDescent="0.35">
      <c r="A1020" s="51"/>
      <c r="B1020" s="256" t="s">
        <v>2442</v>
      </c>
      <c r="C1020" s="256" t="s">
        <v>2707</v>
      </c>
      <c r="D1020" s="256" t="s">
        <v>2401</v>
      </c>
      <c r="E1020" s="228" t="s">
        <v>118</v>
      </c>
      <c r="F1020" s="228" t="s">
        <v>118</v>
      </c>
      <c r="G1020" s="228" t="s">
        <v>118</v>
      </c>
      <c r="H1020" s="228" t="s">
        <v>118</v>
      </c>
      <c r="I1020" s="228" t="s">
        <v>118</v>
      </c>
      <c r="J1020" s="65" t="s">
        <v>3309</v>
      </c>
      <c r="K1020" s="225" t="s">
        <v>2402</v>
      </c>
      <c r="L1020" s="51"/>
    </row>
    <row r="1021" spans="1:12" ht="18" x14ac:dyDescent="0.35">
      <c r="A1021" s="17"/>
      <c r="B1021" s="283"/>
      <c r="C1021" s="317" t="s">
        <v>57</v>
      </c>
      <c r="D1021" s="317"/>
      <c r="E1021" s="305"/>
      <c r="F1021" s="18"/>
      <c r="G1021" s="17"/>
      <c r="H1021" s="18"/>
      <c r="I1021" s="17"/>
      <c r="J1021" s="229" t="s">
        <v>3338</v>
      </c>
      <c r="K1021" s="22" t="s">
        <v>2403</v>
      </c>
      <c r="L1021" s="17"/>
    </row>
    <row r="1022" spans="1:12" ht="21" x14ac:dyDescent="0.4">
      <c r="A1022" s="579"/>
      <c r="B1022" s="631"/>
      <c r="C1022" s="579"/>
      <c r="D1022" s="579"/>
      <c r="E1022" s="547"/>
      <c r="F1022" s="906">
        <v>171</v>
      </c>
      <c r="G1022" s="579"/>
      <c r="H1022" s="579"/>
      <c r="I1022" s="579"/>
      <c r="J1022" s="579"/>
      <c r="K1022" s="625"/>
      <c r="L1022" s="579"/>
    </row>
    <row r="1023" spans="1:12" ht="21" x14ac:dyDescent="0.4">
      <c r="A1023" s="882"/>
      <c r="B1023" s="631"/>
      <c r="C1023" s="882"/>
      <c r="D1023" s="882"/>
      <c r="E1023" s="547"/>
      <c r="F1023" s="906"/>
      <c r="G1023" s="882"/>
      <c r="H1023" s="882"/>
      <c r="I1023" s="882"/>
      <c r="J1023" s="882"/>
      <c r="K1023" s="625"/>
      <c r="L1023" s="882"/>
    </row>
    <row r="1024" spans="1:12" ht="21" x14ac:dyDescent="0.4">
      <c r="A1024" s="1334" t="s">
        <v>33</v>
      </c>
      <c r="B1024" s="1334"/>
      <c r="C1024" s="1334"/>
      <c r="D1024" s="1334"/>
      <c r="E1024" s="1334"/>
      <c r="F1024" s="1334"/>
      <c r="G1024" s="1334"/>
      <c r="H1024" s="1334"/>
      <c r="I1024" s="1334"/>
      <c r="J1024" s="1334"/>
      <c r="K1024" s="1334"/>
      <c r="L1024" s="1334"/>
    </row>
    <row r="1025" spans="1:12" ht="21" x14ac:dyDescent="0.4">
      <c r="A1025" s="1333" t="s">
        <v>34</v>
      </c>
      <c r="B1025" s="1333"/>
      <c r="C1025" s="1333"/>
      <c r="D1025" s="1333"/>
      <c r="E1025" s="1333"/>
      <c r="F1025" s="1333"/>
      <c r="G1025" s="1333"/>
      <c r="H1025" s="1333"/>
      <c r="I1025" s="1333"/>
      <c r="J1025" s="1333"/>
      <c r="K1025" s="1333"/>
      <c r="L1025" s="1333"/>
    </row>
    <row r="1026" spans="1:12" ht="21" x14ac:dyDescent="0.4">
      <c r="A1026" s="1333" t="s">
        <v>2</v>
      </c>
      <c r="B1026" s="1333"/>
      <c r="C1026" s="1333"/>
      <c r="D1026" s="1333"/>
      <c r="E1026" s="1333"/>
      <c r="F1026" s="1333"/>
      <c r="G1026" s="1333"/>
      <c r="H1026" s="1333"/>
      <c r="I1026" s="1333"/>
      <c r="J1026" s="1333"/>
      <c r="K1026" s="1333"/>
      <c r="L1026" s="1333"/>
    </row>
    <row r="1027" spans="1:12" ht="21" x14ac:dyDescent="0.4">
      <c r="A1027" s="1333" t="s">
        <v>3</v>
      </c>
      <c r="B1027" s="1333"/>
      <c r="C1027" s="1333"/>
      <c r="D1027" s="1333"/>
      <c r="E1027" s="1333"/>
      <c r="F1027" s="1333"/>
      <c r="G1027" s="1333"/>
      <c r="H1027" s="1333"/>
      <c r="I1027" s="1333"/>
      <c r="J1027" s="1333"/>
      <c r="K1027" s="1333"/>
      <c r="L1027" s="1333"/>
    </row>
    <row r="1028" spans="1:12" ht="21" x14ac:dyDescent="0.4">
      <c r="A1028" s="1341" t="s">
        <v>2065</v>
      </c>
      <c r="B1028" s="1341"/>
      <c r="C1028" s="1341"/>
      <c r="D1028" s="1341"/>
      <c r="E1028" s="1341"/>
      <c r="F1028" s="1341"/>
      <c r="G1028" s="1341"/>
      <c r="H1028" s="1341"/>
      <c r="I1028" s="1341"/>
      <c r="J1028" s="1341"/>
      <c r="K1028" s="1341"/>
      <c r="L1028" s="1341"/>
    </row>
    <row r="1029" spans="1:12" ht="21" x14ac:dyDescent="0.4">
      <c r="A1029" s="238" t="s">
        <v>1071</v>
      </c>
      <c r="B1029" s="239" t="s">
        <v>3091</v>
      </c>
      <c r="C1029" s="239"/>
      <c r="D1029" s="239"/>
      <c r="E1029" s="239"/>
      <c r="F1029" s="879"/>
      <c r="G1029" s="879"/>
      <c r="H1029" s="879"/>
      <c r="I1029" s="879"/>
      <c r="J1029" s="879"/>
      <c r="K1029" s="879"/>
      <c r="L1029" s="879"/>
    </row>
    <row r="1030" spans="1:12" ht="21" x14ac:dyDescent="0.4">
      <c r="A1030" s="239"/>
      <c r="B1030" s="521" t="s">
        <v>1072</v>
      </c>
      <c r="C1030" s="954"/>
      <c r="D1030" s="239"/>
      <c r="E1030" s="239"/>
      <c r="F1030" s="239"/>
      <c r="G1030" s="239"/>
      <c r="H1030" s="239"/>
      <c r="I1030" s="239"/>
      <c r="J1030" s="239"/>
      <c r="K1030" s="239"/>
      <c r="L1030" s="239"/>
    </row>
    <row r="1031" spans="1:12" ht="21" x14ac:dyDescent="0.4">
      <c r="A1031" s="19"/>
      <c r="B1031" s="901" t="s">
        <v>2066</v>
      </c>
      <c r="C1031" s="970"/>
      <c r="D1031" s="970"/>
      <c r="E1031" s="1"/>
      <c r="F1031" s="1"/>
      <c r="G1031" s="1"/>
      <c r="H1031" s="1"/>
      <c r="I1031" s="1"/>
      <c r="J1031" s="1"/>
      <c r="K1031" s="1"/>
      <c r="L1031" s="1"/>
    </row>
    <row r="1032" spans="1:12" ht="18" x14ac:dyDescent="0.35">
      <c r="A1032" s="349" t="s">
        <v>38</v>
      </c>
      <c r="B1032" s="350" t="s">
        <v>7</v>
      </c>
      <c r="C1032" s="350" t="s">
        <v>39</v>
      </c>
      <c r="D1032" s="350" t="s">
        <v>57</v>
      </c>
      <c r="E1032" s="1331" t="s">
        <v>1244</v>
      </c>
      <c r="F1032" s="1332"/>
      <c r="G1032" s="1332"/>
      <c r="H1032" s="1332"/>
      <c r="I1032" s="351"/>
      <c r="J1032" s="352" t="s">
        <v>1245</v>
      </c>
      <c r="K1032" s="353" t="s">
        <v>1246</v>
      </c>
      <c r="L1032" s="350" t="s">
        <v>45</v>
      </c>
    </row>
    <row r="1033" spans="1:12" ht="18" x14ac:dyDescent="0.35">
      <c r="A1033" s="354"/>
      <c r="B1033" s="359"/>
      <c r="C1033" s="356"/>
      <c r="D1033" s="889" t="s">
        <v>1247</v>
      </c>
      <c r="E1033" s="356">
        <v>2561</v>
      </c>
      <c r="F1033" s="356">
        <v>2562</v>
      </c>
      <c r="G1033" s="358">
        <v>2563</v>
      </c>
      <c r="H1033" s="460">
        <v>2564</v>
      </c>
      <c r="I1033" s="460">
        <v>2565</v>
      </c>
      <c r="J1033" s="888" t="s">
        <v>1248</v>
      </c>
      <c r="K1033" s="356" t="s">
        <v>44</v>
      </c>
      <c r="L1033" s="359" t="s">
        <v>46</v>
      </c>
    </row>
    <row r="1034" spans="1:12" ht="18" x14ac:dyDescent="0.35">
      <c r="A1034" s="361"/>
      <c r="B1034" s="360"/>
      <c r="C1034" s="361"/>
      <c r="D1034" s="887"/>
      <c r="E1034" s="362" t="s">
        <v>14</v>
      </c>
      <c r="F1034" s="362" t="s">
        <v>14</v>
      </c>
      <c r="G1034" s="362" t="s">
        <v>14</v>
      </c>
      <c r="H1034" s="362" t="s">
        <v>14</v>
      </c>
      <c r="I1034" s="365" t="s">
        <v>14</v>
      </c>
      <c r="J1034" s="891"/>
      <c r="K1034" s="362"/>
      <c r="L1034" s="890"/>
    </row>
    <row r="1035" spans="1:12" ht="18" x14ac:dyDescent="0.35">
      <c r="A1035" s="51"/>
      <c r="B1035" s="621" t="s">
        <v>2310</v>
      </c>
      <c r="C1035" s="112" t="s">
        <v>2388</v>
      </c>
      <c r="D1035" s="112" t="s">
        <v>2443</v>
      </c>
      <c r="E1035" s="303">
        <v>5000</v>
      </c>
      <c r="F1035" s="303">
        <v>5000</v>
      </c>
      <c r="G1035" s="303">
        <v>5000</v>
      </c>
      <c r="H1035" s="303">
        <v>5000</v>
      </c>
      <c r="I1035" s="303">
        <v>5000</v>
      </c>
      <c r="J1035" s="195" t="s">
        <v>1670</v>
      </c>
      <c r="K1035" s="254" t="s">
        <v>2312</v>
      </c>
      <c r="L1035" s="112" t="s">
        <v>71</v>
      </c>
    </row>
    <row r="1036" spans="1:12" ht="18" x14ac:dyDescent="0.35">
      <c r="A1036" s="51"/>
      <c r="B1036" s="112" t="s">
        <v>2313</v>
      </c>
      <c r="C1036" s="112" t="s">
        <v>2444</v>
      </c>
      <c r="D1036" s="112" t="s">
        <v>2445</v>
      </c>
      <c r="E1036" s="228" t="s">
        <v>118</v>
      </c>
      <c r="F1036" s="228" t="s">
        <v>118</v>
      </c>
      <c r="G1036" s="228" t="s">
        <v>118</v>
      </c>
      <c r="H1036" s="228" t="s">
        <v>118</v>
      </c>
      <c r="I1036" s="228" t="s">
        <v>118</v>
      </c>
      <c r="J1036" s="65" t="s">
        <v>3309</v>
      </c>
      <c r="K1036" s="112" t="s">
        <v>2446</v>
      </c>
      <c r="L1036" s="225"/>
    </row>
    <row r="1037" spans="1:12" ht="18" x14ac:dyDescent="0.35">
      <c r="A1037" s="51"/>
      <c r="B1037" s="112" t="s">
        <v>2447</v>
      </c>
      <c r="C1037" s="112" t="s">
        <v>2448</v>
      </c>
      <c r="D1037" s="112" t="s">
        <v>2449</v>
      </c>
      <c r="E1037" s="303"/>
      <c r="F1037" s="303"/>
      <c r="G1037" s="303"/>
      <c r="H1037" s="303"/>
      <c r="I1037" s="303"/>
      <c r="J1037" s="228" t="s">
        <v>3338</v>
      </c>
      <c r="K1037" s="256" t="s">
        <v>2450</v>
      </c>
      <c r="L1037" s="225"/>
    </row>
    <row r="1038" spans="1:12" ht="18" x14ac:dyDescent="0.35">
      <c r="A1038" s="51"/>
      <c r="B1038" s="112"/>
      <c r="C1038" s="112" t="s">
        <v>1629</v>
      </c>
      <c r="D1038" s="112" t="s">
        <v>2451</v>
      </c>
      <c r="E1038" s="303"/>
      <c r="F1038" s="303"/>
      <c r="G1038" s="303"/>
      <c r="H1038" s="303"/>
      <c r="I1038" s="303"/>
      <c r="J1038" s="228"/>
      <c r="K1038" s="256" t="s">
        <v>2452</v>
      </c>
      <c r="L1038" s="225"/>
    </row>
    <row r="1039" spans="1:12" ht="18" x14ac:dyDescent="0.35">
      <c r="A1039" s="17"/>
      <c r="B1039" s="226"/>
      <c r="C1039" s="226"/>
      <c r="D1039" s="226" t="s">
        <v>2453</v>
      </c>
      <c r="E1039" s="305"/>
      <c r="F1039" s="305"/>
      <c r="G1039" s="305"/>
      <c r="H1039" s="305"/>
      <c r="I1039" s="305"/>
      <c r="J1039" s="229"/>
      <c r="K1039" s="317" t="s">
        <v>2333</v>
      </c>
      <c r="L1039" s="283"/>
    </row>
    <row r="1040" spans="1:12" ht="18" x14ac:dyDescent="0.35">
      <c r="A1040" s="51"/>
      <c r="B1040" s="647" t="s">
        <v>2362</v>
      </c>
      <c r="C1040" s="648" t="s">
        <v>2392</v>
      </c>
      <c r="D1040" s="112" t="s">
        <v>2311</v>
      </c>
      <c r="E1040" s="303">
        <v>5000</v>
      </c>
      <c r="F1040" s="303">
        <v>5000</v>
      </c>
      <c r="G1040" s="303">
        <v>5000</v>
      </c>
      <c r="H1040" s="303">
        <v>5000</v>
      </c>
      <c r="I1040" s="303">
        <v>5000</v>
      </c>
      <c r="J1040" s="47" t="s">
        <v>1670</v>
      </c>
      <c r="K1040" s="112" t="s">
        <v>2384</v>
      </c>
      <c r="L1040" s="112" t="s">
        <v>71</v>
      </c>
    </row>
    <row r="1041" spans="1:12" ht="18" x14ac:dyDescent="0.35">
      <c r="A1041" s="51"/>
      <c r="B1041" s="256" t="s">
        <v>2364</v>
      </c>
      <c r="C1041" s="256" t="s">
        <v>2734</v>
      </c>
      <c r="D1041" s="256" t="s">
        <v>2419</v>
      </c>
      <c r="E1041" s="228" t="s">
        <v>118</v>
      </c>
      <c r="F1041" s="228" t="s">
        <v>118</v>
      </c>
      <c r="G1041" s="228" t="s">
        <v>118</v>
      </c>
      <c r="H1041" s="228" t="s">
        <v>118</v>
      </c>
      <c r="I1041" s="228" t="s">
        <v>118</v>
      </c>
      <c r="J1041" s="65" t="s">
        <v>3309</v>
      </c>
      <c r="K1041" s="256" t="s">
        <v>2395</v>
      </c>
      <c r="L1041" s="225"/>
    </row>
    <row r="1042" spans="1:12" ht="18" x14ac:dyDescent="0.35">
      <c r="A1042" s="51"/>
      <c r="B1042" s="256" t="s">
        <v>2733</v>
      </c>
      <c r="C1042" s="256" t="s">
        <v>2735</v>
      </c>
      <c r="D1042" s="256" t="s">
        <v>2454</v>
      </c>
      <c r="E1042" s="303"/>
      <c r="F1042" s="303"/>
      <c r="G1042" s="303"/>
      <c r="H1042" s="303"/>
      <c r="I1042" s="303"/>
      <c r="J1042" s="228" t="s">
        <v>3338</v>
      </c>
      <c r="K1042" s="256" t="s">
        <v>2322</v>
      </c>
      <c r="L1042" s="225"/>
    </row>
    <row r="1043" spans="1:12" ht="18" x14ac:dyDescent="0.35">
      <c r="A1043" s="17"/>
      <c r="B1043" s="283"/>
      <c r="C1043" s="317" t="s">
        <v>2425</v>
      </c>
      <c r="D1043" s="317"/>
      <c r="E1043" s="305"/>
      <c r="F1043" s="305"/>
      <c r="G1043" s="305"/>
      <c r="H1043" s="305"/>
      <c r="I1043" s="305"/>
      <c r="J1043" s="229"/>
      <c r="K1043" s="283"/>
      <c r="L1043" s="283"/>
    </row>
    <row r="1044" spans="1:12" ht="18" x14ac:dyDescent="0.35">
      <c r="A1044" s="51"/>
      <c r="B1044" s="647" t="s">
        <v>2396</v>
      </c>
      <c r="C1044" s="256" t="s">
        <v>2397</v>
      </c>
      <c r="D1044" s="256" t="s">
        <v>3896</v>
      </c>
      <c r="E1044" s="303">
        <v>10000</v>
      </c>
      <c r="F1044" s="303">
        <v>10000</v>
      </c>
      <c r="G1044" s="303">
        <v>10000</v>
      </c>
      <c r="H1044" s="303">
        <v>10000</v>
      </c>
      <c r="I1044" s="303">
        <v>10000</v>
      </c>
      <c r="J1044" s="195" t="s">
        <v>1670</v>
      </c>
      <c r="K1044" s="225" t="s">
        <v>2455</v>
      </c>
      <c r="L1044" s="112" t="s">
        <v>71</v>
      </c>
    </row>
    <row r="1045" spans="1:12" ht="18" x14ac:dyDescent="0.35">
      <c r="A1045" s="51"/>
      <c r="B1045" s="256" t="s">
        <v>2456</v>
      </c>
      <c r="C1045" s="256" t="s">
        <v>2402</v>
      </c>
      <c r="D1045" s="256" t="s">
        <v>3909</v>
      </c>
      <c r="E1045" s="228" t="s">
        <v>118</v>
      </c>
      <c r="F1045" s="228" t="s">
        <v>118</v>
      </c>
      <c r="G1045" s="228" t="s">
        <v>118</v>
      </c>
      <c r="H1045" s="228" t="s">
        <v>118</v>
      </c>
      <c r="I1045" s="228" t="s">
        <v>118</v>
      </c>
      <c r="J1045" s="65" t="s">
        <v>3309</v>
      </c>
      <c r="K1045" s="256" t="s">
        <v>2402</v>
      </c>
      <c r="L1045" s="225"/>
    </row>
    <row r="1046" spans="1:12" ht="18" x14ac:dyDescent="0.35">
      <c r="A1046" s="17"/>
      <c r="B1046" s="283"/>
      <c r="C1046" s="317" t="s">
        <v>57</v>
      </c>
      <c r="D1046" s="317"/>
      <c r="E1046" s="305"/>
      <c r="F1046" s="305"/>
      <c r="G1046" s="305"/>
      <c r="H1046" s="305"/>
      <c r="I1046" s="305"/>
      <c r="J1046" s="228" t="s">
        <v>3338</v>
      </c>
      <c r="K1046" s="22" t="s">
        <v>2403</v>
      </c>
      <c r="L1046" s="283"/>
    </row>
    <row r="1047" spans="1:12" ht="18" x14ac:dyDescent="0.35">
      <c r="A1047" s="51"/>
      <c r="B1047" s="621" t="s">
        <v>2310</v>
      </c>
      <c r="C1047" s="112" t="s">
        <v>2634</v>
      </c>
      <c r="D1047" s="266" t="s">
        <v>2311</v>
      </c>
      <c r="E1047" s="303">
        <v>5000</v>
      </c>
      <c r="F1047" s="303">
        <v>5000</v>
      </c>
      <c r="G1047" s="303">
        <v>5000</v>
      </c>
      <c r="H1047" s="303">
        <v>5000</v>
      </c>
      <c r="I1047" s="303">
        <v>5000</v>
      </c>
      <c r="J1047" s="195" t="s">
        <v>1670</v>
      </c>
      <c r="K1047" s="112" t="s">
        <v>2312</v>
      </c>
      <c r="L1047" s="112" t="s">
        <v>71</v>
      </c>
    </row>
    <row r="1048" spans="1:12" ht="18" x14ac:dyDescent="0.35">
      <c r="A1048" s="51"/>
      <c r="B1048" s="112" t="s">
        <v>2313</v>
      </c>
      <c r="C1048" s="112" t="s">
        <v>2728</v>
      </c>
      <c r="D1048" s="112" t="s">
        <v>2389</v>
      </c>
      <c r="E1048" s="228" t="s">
        <v>118</v>
      </c>
      <c r="F1048" s="228" t="s">
        <v>118</v>
      </c>
      <c r="G1048" s="228" t="s">
        <v>118</v>
      </c>
      <c r="H1048" s="228" t="s">
        <v>118</v>
      </c>
      <c r="I1048" s="228" t="s">
        <v>118</v>
      </c>
      <c r="J1048" s="65" t="s">
        <v>3309</v>
      </c>
      <c r="K1048" s="112" t="s">
        <v>2446</v>
      </c>
      <c r="L1048" s="225"/>
    </row>
    <row r="1049" spans="1:12" ht="18" x14ac:dyDescent="0.35">
      <c r="A1049" s="51"/>
      <c r="B1049" s="112" t="s">
        <v>2457</v>
      </c>
      <c r="C1049" s="266" t="s">
        <v>2736</v>
      </c>
      <c r="D1049" s="112"/>
      <c r="E1049" s="303"/>
      <c r="F1049" s="608"/>
      <c r="G1049" s="225"/>
      <c r="H1049" s="608"/>
      <c r="I1049" s="608"/>
      <c r="J1049" s="225" t="s">
        <v>3338</v>
      </c>
      <c r="K1049" s="316" t="s">
        <v>2450</v>
      </c>
      <c r="L1049" s="225"/>
    </row>
    <row r="1050" spans="1:12" ht="18" x14ac:dyDescent="0.35">
      <c r="A1050" s="51"/>
      <c r="B1050" s="112"/>
      <c r="C1050" s="112" t="s">
        <v>1629</v>
      </c>
      <c r="D1050" s="112"/>
      <c r="E1050" s="303"/>
      <c r="F1050" s="608"/>
      <c r="G1050" s="225"/>
      <c r="H1050" s="608"/>
      <c r="I1050" s="608"/>
      <c r="J1050" s="225"/>
      <c r="K1050" s="266" t="s">
        <v>2452</v>
      </c>
      <c r="L1050" s="225"/>
    </row>
    <row r="1051" spans="1:12" ht="18" x14ac:dyDescent="0.35">
      <c r="A1051" s="17"/>
      <c r="B1051" s="283"/>
      <c r="C1051" s="283"/>
      <c r="D1051" s="317"/>
      <c r="E1051" s="305"/>
      <c r="F1051" s="229"/>
      <c r="G1051" s="283"/>
      <c r="H1051" s="319"/>
      <c r="I1051" s="319"/>
      <c r="J1051" s="283"/>
      <c r="K1051" s="318" t="s">
        <v>2333</v>
      </c>
      <c r="L1051" s="283"/>
    </row>
    <row r="1052" spans="1:12" ht="21" x14ac:dyDescent="0.4">
      <c r="A1052" s="579"/>
      <c r="B1052" s="684"/>
      <c r="C1052" s="608"/>
      <c r="D1052" s="608"/>
      <c r="E1052" s="307"/>
      <c r="F1052" s="906">
        <v>172</v>
      </c>
      <c r="G1052" s="608"/>
      <c r="H1052" s="608"/>
      <c r="I1052" s="608"/>
      <c r="J1052" s="608"/>
      <c r="K1052" s="608"/>
      <c r="L1052" s="608"/>
    </row>
    <row r="1053" spans="1:12" ht="21" x14ac:dyDescent="0.4">
      <c r="A1053" s="882"/>
      <c r="B1053" s="684"/>
      <c r="C1053" s="608"/>
      <c r="D1053" s="608"/>
      <c r="E1053" s="307"/>
      <c r="F1053" s="906"/>
      <c r="G1053" s="608"/>
      <c r="H1053" s="608"/>
      <c r="I1053" s="608"/>
      <c r="J1053" s="608"/>
      <c r="K1053" s="608"/>
      <c r="L1053" s="608"/>
    </row>
    <row r="1054" spans="1:12" ht="21" x14ac:dyDescent="0.4">
      <c r="A1054" s="1334" t="s">
        <v>33</v>
      </c>
      <c r="B1054" s="1334"/>
      <c r="C1054" s="1334"/>
      <c r="D1054" s="1334"/>
      <c r="E1054" s="1334"/>
      <c r="F1054" s="1334"/>
      <c r="G1054" s="1334"/>
      <c r="H1054" s="1334"/>
      <c r="I1054" s="1334"/>
      <c r="J1054" s="1334"/>
      <c r="K1054" s="1334"/>
      <c r="L1054" s="1334"/>
    </row>
    <row r="1055" spans="1:12" ht="21" x14ac:dyDescent="0.4">
      <c r="A1055" s="1333" t="s">
        <v>34</v>
      </c>
      <c r="B1055" s="1333"/>
      <c r="C1055" s="1333"/>
      <c r="D1055" s="1333"/>
      <c r="E1055" s="1333"/>
      <c r="F1055" s="1333"/>
      <c r="G1055" s="1333"/>
      <c r="H1055" s="1333"/>
      <c r="I1055" s="1333"/>
      <c r="J1055" s="1333"/>
      <c r="K1055" s="1333"/>
      <c r="L1055" s="1333"/>
    </row>
    <row r="1056" spans="1:12" ht="21" x14ac:dyDescent="0.4">
      <c r="A1056" s="1333" t="s">
        <v>2</v>
      </c>
      <c r="B1056" s="1333"/>
      <c r="C1056" s="1333"/>
      <c r="D1056" s="1333"/>
      <c r="E1056" s="1333"/>
      <c r="F1056" s="1333"/>
      <c r="G1056" s="1333"/>
      <c r="H1056" s="1333"/>
      <c r="I1056" s="1333"/>
      <c r="J1056" s="1333"/>
      <c r="K1056" s="1333"/>
      <c r="L1056" s="1333"/>
    </row>
    <row r="1057" spans="1:12" ht="21" x14ac:dyDescent="0.4">
      <c r="A1057" s="1333" t="s">
        <v>3</v>
      </c>
      <c r="B1057" s="1333"/>
      <c r="C1057" s="1333"/>
      <c r="D1057" s="1333"/>
      <c r="E1057" s="1333"/>
      <c r="F1057" s="1333"/>
      <c r="G1057" s="1333"/>
      <c r="H1057" s="1333"/>
      <c r="I1057" s="1333"/>
      <c r="J1057" s="1333"/>
      <c r="K1057" s="1333"/>
      <c r="L1057" s="1333"/>
    </row>
    <row r="1058" spans="1:12" ht="21" x14ac:dyDescent="0.4">
      <c r="A1058" s="1341" t="s">
        <v>2065</v>
      </c>
      <c r="B1058" s="1341"/>
      <c r="C1058" s="1341"/>
      <c r="D1058" s="1341"/>
      <c r="E1058" s="1341"/>
      <c r="F1058" s="1341"/>
      <c r="G1058" s="1341"/>
      <c r="H1058" s="1341"/>
      <c r="I1058" s="1341"/>
      <c r="J1058" s="1341"/>
      <c r="K1058" s="1341"/>
      <c r="L1058" s="1341"/>
    </row>
    <row r="1059" spans="1:12" ht="21" x14ac:dyDescent="0.4">
      <c r="A1059" s="238" t="s">
        <v>1071</v>
      </c>
      <c r="B1059" s="239" t="s">
        <v>3091</v>
      </c>
      <c r="C1059" s="239"/>
      <c r="D1059" s="239"/>
      <c r="E1059" s="239"/>
      <c r="F1059" s="879"/>
      <c r="G1059" s="879"/>
      <c r="H1059" s="879"/>
      <c r="I1059" s="879"/>
      <c r="J1059" s="879"/>
      <c r="K1059" s="879"/>
      <c r="L1059" s="879"/>
    </row>
    <row r="1060" spans="1:12" ht="21" x14ac:dyDescent="0.4">
      <c r="A1060" s="239"/>
      <c r="B1060" s="521" t="s">
        <v>1072</v>
      </c>
      <c r="C1060" s="954"/>
      <c r="D1060" s="239"/>
      <c r="E1060" s="239"/>
      <c r="F1060" s="239"/>
      <c r="G1060" s="239"/>
      <c r="H1060" s="239"/>
      <c r="I1060" s="239"/>
      <c r="J1060" s="239"/>
      <c r="K1060" s="239"/>
      <c r="L1060" s="239"/>
    </row>
    <row r="1061" spans="1:12" ht="21" x14ac:dyDescent="0.4">
      <c r="A1061" s="19"/>
      <c r="B1061" s="901" t="s">
        <v>2066</v>
      </c>
      <c r="C1061" s="970"/>
      <c r="D1061" s="970"/>
      <c r="E1061" s="1"/>
      <c r="F1061" s="1"/>
      <c r="G1061" s="1"/>
      <c r="H1061" s="1"/>
      <c r="I1061" s="1"/>
      <c r="J1061" s="1"/>
      <c r="K1061" s="1"/>
      <c r="L1061" s="1"/>
    </row>
    <row r="1062" spans="1:12" ht="18" x14ac:dyDescent="0.35">
      <c r="A1062" s="349" t="s">
        <v>38</v>
      </c>
      <c r="B1062" s="350" t="s">
        <v>7</v>
      </c>
      <c r="C1062" s="350" t="s">
        <v>39</v>
      </c>
      <c r="D1062" s="350" t="s">
        <v>57</v>
      </c>
      <c r="E1062" s="1331" t="s">
        <v>1244</v>
      </c>
      <c r="F1062" s="1332"/>
      <c r="G1062" s="1332"/>
      <c r="H1062" s="1332"/>
      <c r="I1062" s="351"/>
      <c r="J1062" s="352" t="s">
        <v>1245</v>
      </c>
      <c r="K1062" s="353" t="s">
        <v>1246</v>
      </c>
      <c r="L1062" s="350" t="s">
        <v>45</v>
      </c>
    </row>
    <row r="1063" spans="1:12" ht="18" x14ac:dyDescent="0.35">
      <c r="A1063" s="354"/>
      <c r="B1063" s="359"/>
      <c r="C1063" s="356"/>
      <c r="D1063" s="889" t="s">
        <v>1247</v>
      </c>
      <c r="E1063" s="356">
        <v>2561</v>
      </c>
      <c r="F1063" s="356">
        <v>2562</v>
      </c>
      <c r="G1063" s="358">
        <v>2563</v>
      </c>
      <c r="H1063" s="460">
        <v>2564</v>
      </c>
      <c r="I1063" s="460">
        <v>2565</v>
      </c>
      <c r="J1063" s="888" t="s">
        <v>1248</v>
      </c>
      <c r="K1063" s="356" t="s">
        <v>44</v>
      </c>
      <c r="L1063" s="359" t="s">
        <v>46</v>
      </c>
    </row>
    <row r="1064" spans="1:12" ht="18" x14ac:dyDescent="0.35">
      <c r="A1064" s="361"/>
      <c r="B1064" s="360"/>
      <c r="C1064" s="361"/>
      <c r="D1064" s="887"/>
      <c r="E1064" s="362" t="s">
        <v>14</v>
      </c>
      <c r="F1064" s="362" t="s">
        <v>14</v>
      </c>
      <c r="G1064" s="362" t="s">
        <v>14</v>
      </c>
      <c r="H1064" s="362" t="s">
        <v>14</v>
      </c>
      <c r="I1064" s="365" t="s">
        <v>14</v>
      </c>
      <c r="J1064" s="891"/>
      <c r="K1064" s="362"/>
      <c r="L1064" s="890"/>
    </row>
    <row r="1065" spans="1:12" ht="17.399999999999999" x14ac:dyDescent="0.35">
      <c r="A1065" s="225"/>
      <c r="B1065" s="647" t="s">
        <v>2660</v>
      </c>
      <c r="C1065" s="648" t="s">
        <v>2483</v>
      </c>
      <c r="D1065" s="254" t="s">
        <v>2437</v>
      </c>
      <c r="E1065" s="303">
        <v>5000</v>
      </c>
      <c r="F1065" s="303">
        <v>5000</v>
      </c>
      <c r="G1065" s="303">
        <v>5000</v>
      </c>
      <c r="H1065" s="303">
        <v>5000</v>
      </c>
      <c r="I1065" s="303">
        <v>5000</v>
      </c>
      <c r="J1065" s="128" t="s">
        <v>1670</v>
      </c>
      <c r="K1065" s="648" t="s">
        <v>2384</v>
      </c>
      <c r="L1065" s="112" t="s">
        <v>71</v>
      </c>
    </row>
    <row r="1066" spans="1:12" ht="17.399999999999999" x14ac:dyDescent="0.35">
      <c r="A1066" s="225"/>
      <c r="B1066" s="256" t="s">
        <v>3902</v>
      </c>
      <c r="C1066" s="256" t="s">
        <v>3910</v>
      </c>
      <c r="D1066" s="256" t="s">
        <v>2458</v>
      </c>
      <c r="E1066" s="228" t="s">
        <v>118</v>
      </c>
      <c r="F1066" s="228" t="s">
        <v>118</v>
      </c>
      <c r="G1066" s="228" t="s">
        <v>118</v>
      </c>
      <c r="H1066" s="228" t="s">
        <v>118</v>
      </c>
      <c r="I1066" s="228" t="s">
        <v>118</v>
      </c>
      <c r="J1066" s="65" t="s">
        <v>3309</v>
      </c>
      <c r="K1066" s="256" t="s">
        <v>2395</v>
      </c>
      <c r="L1066" s="225"/>
    </row>
    <row r="1067" spans="1:12" ht="17.399999999999999" x14ac:dyDescent="0.35">
      <c r="A1067" s="225"/>
      <c r="B1067" s="256" t="s">
        <v>2737</v>
      </c>
      <c r="C1067" s="256" t="s">
        <v>2479</v>
      </c>
      <c r="D1067" s="256" t="s">
        <v>2454</v>
      </c>
      <c r="E1067" s="303"/>
      <c r="F1067" s="303"/>
      <c r="G1067" s="303"/>
      <c r="H1067" s="303"/>
      <c r="I1067" s="303"/>
      <c r="J1067" s="225" t="s">
        <v>3338</v>
      </c>
      <c r="K1067" s="316" t="s">
        <v>2322</v>
      </c>
      <c r="L1067" s="225"/>
    </row>
    <row r="1068" spans="1:12" ht="17.399999999999999" x14ac:dyDescent="0.35">
      <c r="A1068" s="283"/>
      <c r="B1068" s="283"/>
      <c r="C1068" s="317"/>
      <c r="D1068" s="317"/>
      <c r="E1068" s="305"/>
      <c r="F1068" s="305"/>
      <c r="G1068" s="305"/>
      <c r="H1068" s="305"/>
      <c r="I1068" s="305"/>
      <c r="J1068" s="283"/>
      <c r="K1068" s="318"/>
      <c r="L1068" s="283"/>
    </row>
    <row r="1069" spans="1:12" ht="17.399999999999999" x14ac:dyDescent="0.35">
      <c r="A1069" s="225"/>
      <c r="B1069" s="647" t="s">
        <v>2396</v>
      </c>
      <c r="C1069" s="256" t="s">
        <v>2397</v>
      </c>
      <c r="D1069" s="256" t="s">
        <v>2398</v>
      </c>
      <c r="E1069" s="303">
        <v>10000</v>
      </c>
      <c r="F1069" s="303">
        <v>10000</v>
      </c>
      <c r="G1069" s="303">
        <v>10000</v>
      </c>
      <c r="H1069" s="303">
        <v>10000</v>
      </c>
      <c r="I1069" s="303">
        <v>10000</v>
      </c>
      <c r="J1069" s="128" t="s">
        <v>1670</v>
      </c>
      <c r="K1069" s="649" t="s">
        <v>2399</v>
      </c>
      <c r="L1069" s="112" t="s">
        <v>71</v>
      </c>
    </row>
    <row r="1070" spans="1:12" ht="17.399999999999999" x14ac:dyDescent="0.35">
      <c r="A1070" s="225"/>
      <c r="B1070" s="256" t="s">
        <v>2459</v>
      </c>
      <c r="C1070" s="256" t="s">
        <v>2738</v>
      </c>
      <c r="D1070" s="256" t="s">
        <v>2401</v>
      </c>
      <c r="E1070" s="228" t="s">
        <v>118</v>
      </c>
      <c r="F1070" s="228" t="s">
        <v>118</v>
      </c>
      <c r="G1070" s="228" t="s">
        <v>118</v>
      </c>
      <c r="H1070" s="228" t="s">
        <v>118</v>
      </c>
      <c r="I1070" s="228" t="s">
        <v>118</v>
      </c>
      <c r="J1070" s="65" t="s">
        <v>3309</v>
      </c>
      <c r="K1070" s="256" t="s">
        <v>2402</v>
      </c>
      <c r="L1070" s="225"/>
    </row>
    <row r="1071" spans="1:12" ht="17.399999999999999" x14ac:dyDescent="0.35">
      <c r="A1071" s="225"/>
      <c r="B1071" s="256"/>
      <c r="C1071" s="256" t="s">
        <v>2739</v>
      </c>
      <c r="D1071" s="256"/>
      <c r="E1071" s="228"/>
      <c r="F1071" s="228"/>
      <c r="G1071" s="228"/>
      <c r="H1071" s="228"/>
      <c r="I1071" s="228"/>
      <c r="J1071" s="225" t="s">
        <v>3338</v>
      </c>
      <c r="K1071" s="316" t="s">
        <v>3893</v>
      </c>
      <c r="L1071" s="225"/>
    </row>
    <row r="1072" spans="1:12" ht="17.399999999999999" x14ac:dyDescent="0.35">
      <c r="A1072" s="283"/>
      <c r="B1072" s="283"/>
      <c r="C1072" s="283"/>
      <c r="D1072" s="317"/>
      <c r="E1072" s="305"/>
      <c r="F1072" s="305"/>
      <c r="G1072" s="305"/>
      <c r="H1072" s="305"/>
      <c r="I1072" s="305"/>
      <c r="J1072" s="283"/>
      <c r="K1072" s="318" t="s">
        <v>66</v>
      </c>
      <c r="L1072" s="283"/>
    </row>
    <row r="1073" spans="1:12" ht="17.399999999999999" x14ac:dyDescent="0.35">
      <c r="A1073" s="225"/>
      <c r="B1073" s="621" t="s">
        <v>2310</v>
      </c>
      <c r="C1073" s="112" t="s">
        <v>2634</v>
      </c>
      <c r="D1073" s="266" t="s">
        <v>2311</v>
      </c>
      <c r="E1073" s="303">
        <v>5000</v>
      </c>
      <c r="F1073" s="303">
        <v>5000</v>
      </c>
      <c r="G1073" s="303">
        <v>5000</v>
      </c>
      <c r="H1073" s="303">
        <v>5000</v>
      </c>
      <c r="I1073" s="303">
        <v>5000</v>
      </c>
      <c r="J1073" s="128" t="s">
        <v>1670</v>
      </c>
      <c r="K1073" s="341" t="s">
        <v>2312</v>
      </c>
      <c r="L1073" s="112" t="s">
        <v>71</v>
      </c>
    </row>
    <row r="1074" spans="1:12" ht="17.399999999999999" x14ac:dyDescent="0.35">
      <c r="A1074" s="225"/>
      <c r="B1074" s="112" t="s">
        <v>2313</v>
      </c>
      <c r="C1074" s="112" t="s">
        <v>2728</v>
      </c>
      <c r="D1074" s="112" t="s">
        <v>2389</v>
      </c>
      <c r="E1074" s="228" t="s">
        <v>118</v>
      </c>
      <c r="F1074" s="228" t="s">
        <v>118</v>
      </c>
      <c r="G1074" s="228" t="s">
        <v>118</v>
      </c>
      <c r="H1074" s="228" t="s">
        <v>118</v>
      </c>
      <c r="I1074" s="228" t="s">
        <v>118</v>
      </c>
      <c r="J1074" s="65" t="s">
        <v>3309</v>
      </c>
      <c r="K1074" s="975" t="s">
        <v>2446</v>
      </c>
      <c r="L1074" s="225"/>
    </row>
    <row r="1075" spans="1:12" ht="17.399999999999999" x14ac:dyDescent="0.35">
      <c r="A1075" s="225"/>
      <c r="B1075" s="112" t="s">
        <v>2460</v>
      </c>
      <c r="C1075" s="266" t="s">
        <v>2736</v>
      </c>
      <c r="D1075" s="112"/>
      <c r="E1075" s="303"/>
      <c r="F1075" s="303"/>
      <c r="G1075" s="303"/>
      <c r="H1075" s="303"/>
      <c r="I1075" s="303"/>
      <c r="J1075" s="225" t="s">
        <v>3338</v>
      </c>
      <c r="K1075" s="266" t="s">
        <v>2450</v>
      </c>
      <c r="L1075" s="225"/>
    </row>
    <row r="1076" spans="1:12" ht="17.399999999999999" x14ac:dyDescent="0.35">
      <c r="A1076" s="225"/>
      <c r="B1076" s="112"/>
      <c r="C1076" s="112" t="s">
        <v>1629</v>
      </c>
      <c r="D1076" s="112"/>
      <c r="E1076" s="303"/>
      <c r="F1076" s="303"/>
      <c r="G1076" s="303"/>
      <c r="H1076" s="303"/>
      <c r="I1076" s="303"/>
      <c r="J1076" s="225"/>
      <c r="K1076" s="341" t="s">
        <v>2452</v>
      </c>
      <c r="L1076" s="225"/>
    </row>
    <row r="1077" spans="1:12" ht="17.399999999999999" x14ac:dyDescent="0.35">
      <c r="A1077" s="225"/>
      <c r="B1077" s="112"/>
      <c r="C1077" s="112"/>
      <c r="D1077" s="112"/>
      <c r="E1077" s="303"/>
      <c r="F1077" s="303"/>
      <c r="G1077" s="303"/>
      <c r="H1077" s="303"/>
      <c r="I1077" s="303"/>
      <c r="J1077" s="225"/>
      <c r="K1077" s="341" t="s">
        <v>2333</v>
      </c>
      <c r="L1077" s="225"/>
    </row>
    <row r="1078" spans="1:12" ht="17.399999999999999" x14ac:dyDescent="0.35">
      <c r="A1078" s="283"/>
      <c r="B1078" s="283"/>
      <c r="C1078" s="283"/>
      <c r="D1078" s="317"/>
      <c r="E1078" s="305"/>
      <c r="F1078" s="305"/>
      <c r="G1078" s="305"/>
      <c r="H1078" s="305"/>
      <c r="I1078" s="305"/>
      <c r="J1078" s="283"/>
      <c r="K1078" s="318"/>
      <c r="L1078" s="283"/>
    </row>
    <row r="1079" spans="1:12" ht="17.399999999999999" x14ac:dyDescent="0.35">
      <c r="A1079" s="225"/>
      <c r="B1079" s="647" t="s">
        <v>2362</v>
      </c>
      <c r="C1079" s="266" t="s">
        <v>2418</v>
      </c>
      <c r="D1079" s="254" t="s">
        <v>2437</v>
      </c>
      <c r="E1079" s="303">
        <v>5000</v>
      </c>
      <c r="F1079" s="303">
        <v>5000</v>
      </c>
      <c r="G1079" s="303">
        <v>5000</v>
      </c>
      <c r="H1079" s="303">
        <v>5000</v>
      </c>
      <c r="I1079" s="303">
        <v>5000</v>
      </c>
      <c r="J1079" s="128" t="s">
        <v>1670</v>
      </c>
      <c r="K1079" s="266" t="s">
        <v>2384</v>
      </c>
      <c r="L1079" s="112" t="s">
        <v>71</v>
      </c>
    </row>
    <row r="1080" spans="1:12" ht="17.399999999999999" x14ac:dyDescent="0.35">
      <c r="A1080" s="225"/>
      <c r="B1080" s="256" t="s">
        <v>2364</v>
      </c>
      <c r="C1080" s="256" t="s">
        <v>2486</v>
      </c>
      <c r="D1080" s="256" t="s">
        <v>2461</v>
      </c>
      <c r="E1080" s="228" t="s">
        <v>118</v>
      </c>
      <c r="F1080" s="228" t="s">
        <v>118</v>
      </c>
      <c r="G1080" s="228" t="s">
        <v>118</v>
      </c>
      <c r="H1080" s="228" t="s">
        <v>118</v>
      </c>
      <c r="I1080" s="228" t="s">
        <v>118</v>
      </c>
      <c r="J1080" s="65" t="s">
        <v>3309</v>
      </c>
      <c r="K1080" s="256" t="s">
        <v>2395</v>
      </c>
      <c r="L1080" s="225"/>
    </row>
    <row r="1081" spans="1:12" ht="17.399999999999999" x14ac:dyDescent="0.35">
      <c r="A1081" s="225"/>
      <c r="B1081" s="256" t="s">
        <v>3911</v>
      </c>
      <c r="C1081" s="256" t="s">
        <v>2479</v>
      </c>
      <c r="D1081" s="256" t="s">
        <v>2394</v>
      </c>
      <c r="E1081" s="303"/>
      <c r="F1081" s="608"/>
      <c r="G1081" s="225"/>
      <c r="H1081" s="608"/>
      <c r="I1081" s="225"/>
      <c r="J1081" s="225" t="s">
        <v>3338</v>
      </c>
      <c r="K1081" s="316" t="s">
        <v>2322</v>
      </c>
      <c r="L1081" s="225"/>
    </row>
    <row r="1082" spans="1:12" ht="17.399999999999999" x14ac:dyDescent="0.35">
      <c r="A1082" s="225"/>
      <c r="B1082" s="256"/>
      <c r="C1082" s="256"/>
      <c r="D1082" s="256"/>
      <c r="E1082" s="303"/>
      <c r="F1082" s="608"/>
      <c r="G1082" s="225"/>
      <c r="H1082" s="608"/>
      <c r="I1082" s="283"/>
      <c r="J1082" s="225"/>
      <c r="K1082" s="316"/>
      <c r="L1082" s="283"/>
    </row>
    <row r="1083" spans="1:12" ht="17.399999999999999" x14ac:dyDescent="0.35">
      <c r="A1083" s="602"/>
      <c r="B1083" s="678"/>
      <c r="C1083" s="678"/>
      <c r="D1083" s="678"/>
      <c r="E1083" s="685"/>
      <c r="F1083" s="602"/>
      <c r="G1083" s="602"/>
      <c r="H1083" s="602"/>
      <c r="I1083" s="602"/>
      <c r="J1083" s="602"/>
      <c r="K1083" s="678"/>
      <c r="L1083" s="602"/>
    </row>
    <row r="1084" spans="1:12" ht="17.399999999999999" x14ac:dyDescent="0.35">
      <c r="A1084" s="608"/>
      <c r="B1084" s="316"/>
      <c r="C1084" s="316"/>
      <c r="D1084" s="316"/>
      <c r="E1084" s="307"/>
      <c r="F1084" s="608"/>
      <c r="G1084" s="608"/>
      <c r="H1084" s="608"/>
      <c r="I1084" s="608"/>
      <c r="J1084" s="608"/>
      <c r="K1084" s="316"/>
      <c r="L1084" s="608"/>
    </row>
    <row r="1085" spans="1:12" ht="21" x14ac:dyDescent="0.4">
      <c r="A1085" s="1334" t="s">
        <v>33</v>
      </c>
      <c r="B1085" s="1334"/>
      <c r="C1085" s="1334"/>
      <c r="D1085" s="1334"/>
      <c r="E1085" s="1334"/>
      <c r="F1085" s="1334"/>
      <c r="G1085" s="1334"/>
      <c r="H1085" s="1334"/>
      <c r="I1085" s="1334"/>
      <c r="J1085" s="1334"/>
      <c r="K1085" s="1334"/>
      <c r="L1085" s="1334"/>
    </row>
    <row r="1086" spans="1:12" ht="21" x14ac:dyDescent="0.4">
      <c r="A1086" s="1333" t="s">
        <v>34</v>
      </c>
      <c r="B1086" s="1333"/>
      <c r="C1086" s="1333"/>
      <c r="D1086" s="1333"/>
      <c r="E1086" s="1333"/>
      <c r="F1086" s="1333"/>
      <c r="G1086" s="1333"/>
      <c r="H1086" s="1333"/>
      <c r="I1086" s="1333"/>
      <c r="J1086" s="1333"/>
      <c r="K1086" s="1333"/>
      <c r="L1086" s="1333"/>
    </row>
    <row r="1087" spans="1:12" ht="21" x14ac:dyDescent="0.4">
      <c r="A1087" s="1333" t="s">
        <v>2</v>
      </c>
      <c r="B1087" s="1333"/>
      <c r="C1087" s="1333"/>
      <c r="D1087" s="1333"/>
      <c r="E1087" s="1333"/>
      <c r="F1087" s="1333"/>
      <c r="G1087" s="1333"/>
      <c r="H1087" s="1333"/>
      <c r="I1087" s="1333"/>
      <c r="J1087" s="1333"/>
      <c r="K1087" s="1333"/>
      <c r="L1087" s="1333"/>
    </row>
    <row r="1088" spans="1:12" ht="21" x14ac:dyDescent="0.4">
      <c r="A1088" s="1333" t="s">
        <v>3</v>
      </c>
      <c r="B1088" s="1333"/>
      <c r="C1088" s="1333"/>
      <c r="D1088" s="1333"/>
      <c r="E1088" s="1333"/>
      <c r="F1088" s="1333"/>
      <c r="G1088" s="1333"/>
      <c r="H1088" s="1333"/>
      <c r="I1088" s="1333"/>
      <c r="J1088" s="1333"/>
      <c r="K1088" s="1333"/>
      <c r="L1088" s="1333"/>
    </row>
    <row r="1089" spans="1:12" ht="21" x14ac:dyDescent="0.4">
      <c r="A1089" s="1341" t="s">
        <v>2065</v>
      </c>
      <c r="B1089" s="1341"/>
      <c r="C1089" s="1341"/>
      <c r="D1089" s="1341"/>
      <c r="E1089" s="1341"/>
      <c r="F1089" s="1341"/>
      <c r="G1089" s="1341"/>
      <c r="H1089" s="1341"/>
      <c r="I1089" s="1341"/>
      <c r="J1089" s="1341"/>
      <c r="K1089" s="1341"/>
      <c r="L1089" s="1341"/>
    </row>
    <row r="1090" spans="1:12" ht="21" x14ac:dyDescent="0.4">
      <c r="A1090" s="238" t="s">
        <v>1071</v>
      </c>
      <c r="B1090" s="239" t="s">
        <v>3091</v>
      </c>
      <c r="C1090" s="239"/>
      <c r="D1090" s="239"/>
      <c r="E1090" s="239"/>
      <c r="F1090" s="879"/>
      <c r="G1090" s="879"/>
      <c r="H1090" s="879"/>
      <c r="I1090" s="879"/>
      <c r="J1090" s="879"/>
      <c r="K1090" s="879"/>
      <c r="L1090" s="879"/>
    </row>
    <row r="1091" spans="1:12" ht="21" x14ac:dyDescent="0.4">
      <c r="A1091" s="239"/>
      <c r="B1091" s="521" t="s">
        <v>1072</v>
      </c>
      <c r="C1091" s="954"/>
      <c r="D1091" s="239"/>
      <c r="E1091" s="239"/>
      <c r="F1091" s="239"/>
      <c r="G1091" s="239"/>
      <c r="H1091" s="239"/>
      <c r="I1091" s="239"/>
      <c r="J1091" s="239"/>
      <c r="K1091" s="239"/>
      <c r="L1091" s="239"/>
    </row>
    <row r="1092" spans="1:12" ht="21" x14ac:dyDescent="0.4">
      <c r="A1092" s="19"/>
      <c r="B1092" s="901" t="s">
        <v>2066</v>
      </c>
      <c r="C1092" s="970"/>
      <c r="D1092" s="970"/>
      <c r="E1092" s="1"/>
      <c r="F1092" s="1"/>
      <c r="G1092" s="1"/>
      <c r="H1092" s="1"/>
      <c r="I1092" s="1"/>
      <c r="J1092" s="1"/>
      <c r="K1092" s="1"/>
      <c r="L1092" s="1"/>
    </row>
    <row r="1093" spans="1:12" ht="18" x14ac:dyDescent="0.35">
      <c r="A1093" s="349" t="s">
        <v>38</v>
      </c>
      <c r="B1093" s="350" t="s">
        <v>7</v>
      </c>
      <c r="C1093" s="350" t="s">
        <v>39</v>
      </c>
      <c r="D1093" s="350" t="s">
        <v>57</v>
      </c>
      <c r="E1093" s="1331" t="s">
        <v>1244</v>
      </c>
      <c r="F1093" s="1332"/>
      <c r="G1093" s="1332"/>
      <c r="H1093" s="1332"/>
      <c r="I1093" s="351"/>
      <c r="J1093" s="352" t="s">
        <v>1245</v>
      </c>
      <c r="K1093" s="353" t="s">
        <v>1246</v>
      </c>
      <c r="L1093" s="350" t="s">
        <v>45</v>
      </c>
    </row>
    <row r="1094" spans="1:12" ht="18" x14ac:dyDescent="0.35">
      <c r="A1094" s="354"/>
      <c r="B1094" s="359"/>
      <c r="C1094" s="356"/>
      <c r="D1094" s="889" t="s">
        <v>1247</v>
      </c>
      <c r="E1094" s="356">
        <v>2561</v>
      </c>
      <c r="F1094" s="356">
        <v>2562</v>
      </c>
      <c r="G1094" s="358">
        <v>2563</v>
      </c>
      <c r="H1094" s="460">
        <v>2564</v>
      </c>
      <c r="I1094" s="460">
        <v>2565</v>
      </c>
      <c r="J1094" s="888" t="s">
        <v>1248</v>
      </c>
      <c r="K1094" s="356" t="s">
        <v>44</v>
      </c>
      <c r="L1094" s="359" t="s">
        <v>46</v>
      </c>
    </row>
    <row r="1095" spans="1:12" ht="18" x14ac:dyDescent="0.35">
      <c r="A1095" s="361"/>
      <c r="B1095" s="360"/>
      <c r="C1095" s="361"/>
      <c r="D1095" s="887"/>
      <c r="E1095" s="362" t="s">
        <v>14</v>
      </c>
      <c r="F1095" s="362" t="s">
        <v>14</v>
      </c>
      <c r="G1095" s="362" t="s">
        <v>14</v>
      </c>
      <c r="H1095" s="362" t="s">
        <v>14</v>
      </c>
      <c r="I1095" s="365" t="s">
        <v>14</v>
      </c>
      <c r="J1095" s="891"/>
      <c r="K1095" s="362"/>
      <c r="L1095" s="890"/>
    </row>
    <row r="1096" spans="1:12" ht="17.399999999999999" x14ac:dyDescent="0.35">
      <c r="A1096" s="225"/>
      <c r="B1096" s="647" t="s">
        <v>2396</v>
      </c>
      <c r="C1096" s="256" t="s">
        <v>2397</v>
      </c>
      <c r="D1096" s="256" t="s">
        <v>3896</v>
      </c>
      <c r="E1096" s="303">
        <v>10000</v>
      </c>
      <c r="F1096" s="303">
        <v>10000</v>
      </c>
      <c r="G1096" s="303">
        <v>10000</v>
      </c>
      <c r="H1096" s="303">
        <v>10000</v>
      </c>
      <c r="I1096" s="303"/>
      <c r="J1096" s="128" t="s">
        <v>1670</v>
      </c>
      <c r="K1096" s="608" t="s">
        <v>2455</v>
      </c>
      <c r="L1096" s="112" t="s">
        <v>71</v>
      </c>
    </row>
    <row r="1097" spans="1:12" ht="17.399999999999999" x14ac:dyDescent="0.35">
      <c r="A1097" s="225"/>
      <c r="B1097" s="256" t="s">
        <v>2462</v>
      </c>
      <c r="C1097" s="256" t="s">
        <v>2707</v>
      </c>
      <c r="D1097" s="256" t="s">
        <v>3909</v>
      </c>
      <c r="E1097" s="228" t="s">
        <v>118</v>
      </c>
      <c r="F1097" s="228" t="s">
        <v>118</v>
      </c>
      <c r="G1097" s="228" t="s">
        <v>118</v>
      </c>
      <c r="H1097" s="228" t="s">
        <v>118</v>
      </c>
      <c r="I1097" s="228" t="s">
        <v>118</v>
      </c>
      <c r="J1097" s="65" t="s">
        <v>3309</v>
      </c>
      <c r="K1097" s="256" t="s">
        <v>3903</v>
      </c>
      <c r="L1097" s="225"/>
    </row>
    <row r="1098" spans="1:12" ht="17.399999999999999" x14ac:dyDescent="0.35">
      <c r="A1098" s="225"/>
      <c r="B1098" s="256"/>
      <c r="C1098" s="256" t="s">
        <v>57</v>
      </c>
      <c r="D1098" s="256"/>
      <c r="E1098" s="303"/>
      <c r="F1098" s="303"/>
      <c r="G1098" s="303"/>
      <c r="H1098" s="303"/>
      <c r="I1098" s="303"/>
      <c r="J1098" s="225" t="s">
        <v>3338</v>
      </c>
      <c r="K1098" s="316" t="s">
        <v>3913</v>
      </c>
      <c r="L1098" s="225"/>
    </row>
    <row r="1099" spans="1:12" ht="17.399999999999999" x14ac:dyDescent="0.35">
      <c r="A1099" s="283"/>
      <c r="B1099" s="283"/>
      <c r="C1099" s="283"/>
      <c r="D1099" s="317"/>
      <c r="E1099" s="305"/>
      <c r="F1099" s="305"/>
      <c r="G1099" s="305"/>
      <c r="H1099" s="305"/>
      <c r="I1099" s="305"/>
      <c r="J1099" s="283"/>
      <c r="K1099" s="319" t="s">
        <v>66</v>
      </c>
      <c r="L1099" s="283"/>
    </row>
    <row r="1100" spans="1:12" ht="17.399999999999999" x14ac:dyDescent="0.35">
      <c r="A1100" s="225"/>
      <c r="B1100" s="621" t="s">
        <v>2310</v>
      </c>
      <c r="C1100" s="112" t="s">
        <v>2634</v>
      </c>
      <c r="D1100" s="266" t="s">
        <v>2311</v>
      </c>
      <c r="E1100" s="303">
        <v>6500</v>
      </c>
      <c r="F1100" s="303">
        <v>6500</v>
      </c>
      <c r="G1100" s="303">
        <v>6500</v>
      </c>
      <c r="H1100" s="303">
        <v>6500</v>
      </c>
      <c r="I1100" s="303"/>
      <c r="J1100" s="128" t="s">
        <v>1670</v>
      </c>
      <c r="K1100" s="341" t="s">
        <v>2312</v>
      </c>
      <c r="L1100" s="112" t="s">
        <v>71</v>
      </c>
    </row>
    <row r="1101" spans="1:12" ht="17.399999999999999" x14ac:dyDescent="0.35">
      <c r="A1101" s="225"/>
      <c r="B1101" s="112" t="s">
        <v>2313</v>
      </c>
      <c r="C1101" s="112" t="s">
        <v>2728</v>
      </c>
      <c r="D1101" s="112" t="s">
        <v>2380</v>
      </c>
      <c r="E1101" s="228" t="s">
        <v>118</v>
      </c>
      <c r="F1101" s="228" t="s">
        <v>118</v>
      </c>
      <c r="G1101" s="228" t="s">
        <v>118</v>
      </c>
      <c r="H1101" s="228" t="s">
        <v>118</v>
      </c>
      <c r="I1101" s="228" t="s">
        <v>118</v>
      </c>
      <c r="J1101" s="65" t="s">
        <v>3309</v>
      </c>
      <c r="K1101" s="112" t="s">
        <v>2446</v>
      </c>
      <c r="L1101" s="225"/>
    </row>
    <row r="1102" spans="1:12" ht="17.399999999999999" x14ac:dyDescent="0.35">
      <c r="A1102" s="225"/>
      <c r="B1102" s="112" t="s">
        <v>2463</v>
      </c>
      <c r="C1102" s="112" t="s">
        <v>2740</v>
      </c>
      <c r="D1102" s="112"/>
      <c r="E1102" s="266"/>
      <c r="F1102" s="112"/>
      <c r="G1102" s="112"/>
      <c r="H1102" s="112"/>
      <c r="I1102" s="112"/>
      <c r="J1102" s="225" t="s">
        <v>3338</v>
      </c>
      <c r="K1102" s="608" t="s">
        <v>2450</v>
      </c>
      <c r="L1102" s="225"/>
    </row>
    <row r="1103" spans="1:12" ht="17.399999999999999" x14ac:dyDescent="0.35">
      <c r="A1103" s="225"/>
      <c r="B1103" s="112"/>
      <c r="C1103" s="112" t="s">
        <v>2096</v>
      </c>
      <c r="D1103" s="112"/>
      <c r="E1103" s="303"/>
      <c r="F1103" s="303"/>
      <c r="G1103" s="303"/>
      <c r="H1103" s="303"/>
      <c r="I1103" s="303"/>
      <c r="J1103" s="225"/>
      <c r="K1103" s="316" t="s">
        <v>2452</v>
      </c>
      <c r="L1103" s="225"/>
    </row>
    <row r="1104" spans="1:12" ht="17.399999999999999" x14ac:dyDescent="0.35">
      <c r="A1104" s="283"/>
      <c r="B1104" s="226"/>
      <c r="C1104" s="226"/>
      <c r="D1104" s="226"/>
      <c r="E1104" s="305"/>
      <c r="F1104" s="305"/>
      <c r="G1104" s="305"/>
      <c r="H1104" s="305"/>
      <c r="I1104" s="305"/>
      <c r="J1104" s="283"/>
      <c r="K1104" s="318" t="s">
        <v>2477</v>
      </c>
      <c r="L1104" s="283"/>
    </row>
    <row r="1105" spans="1:12" ht="17.399999999999999" x14ac:dyDescent="0.35">
      <c r="A1105" s="225"/>
      <c r="B1105" s="647" t="s">
        <v>2426</v>
      </c>
      <c r="C1105" s="648" t="s">
        <v>2741</v>
      </c>
      <c r="D1105" s="112" t="s">
        <v>2464</v>
      </c>
      <c r="E1105" s="303">
        <v>7000</v>
      </c>
      <c r="F1105" s="303">
        <v>7000</v>
      </c>
      <c r="G1105" s="303">
        <v>7000</v>
      </c>
      <c r="H1105" s="303">
        <v>7000</v>
      </c>
      <c r="I1105" s="303">
        <v>7000</v>
      </c>
      <c r="J1105" s="48" t="s">
        <v>1670</v>
      </c>
      <c r="K1105" s="266" t="s">
        <v>2465</v>
      </c>
      <c r="L1105" s="112" t="s">
        <v>71</v>
      </c>
    </row>
    <row r="1106" spans="1:12" ht="17.399999999999999" x14ac:dyDescent="0.35">
      <c r="A1106" s="225"/>
      <c r="B1106" s="256" t="s">
        <v>2429</v>
      </c>
      <c r="C1106" s="256" t="s">
        <v>2742</v>
      </c>
      <c r="D1106" s="266" t="s">
        <v>2466</v>
      </c>
      <c r="E1106" s="228" t="s">
        <v>118</v>
      </c>
      <c r="F1106" s="228" t="s">
        <v>118</v>
      </c>
      <c r="G1106" s="228" t="s">
        <v>118</v>
      </c>
      <c r="H1106" s="228" t="s">
        <v>118</v>
      </c>
      <c r="I1106" s="228" t="s">
        <v>118</v>
      </c>
      <c r="J1106" s="65" t="s">
        <v>3309</v>
      </c>
      <c r="K1106" s="256" t="s">
        <v>2467</v>
      </c>
      <c r="L1106" s="225"/>
    </row>
    <row r="1107" spans="1:12" ht="17.399999999999999" x14ac:dyDescent="0.35">
      <c r="A1107" s="225"/>
      <c r="B1107" s="256" t="s">
        <v>2431</v>
      </c>
      <c r="C1107" s="256" t="s">
        <v>2743</v>
      </c>
      <c r="D1107" s="266" t="s">
        <v>2432</v>
      </c>
      <c r="E1107" s="303"/>
      <c r="F1107" s="303"/>
      <c r="G1107" s="303"/>
      <c r="H1107" s="303"/>
      <c r="I1107" s="303"/>
      <c r="J1107" s="225" t="s">
        <v>3338</v>
      </c>
      <c r="K1107" s="316" t="s">
        <v>1748</v>
      </c>
      <c r="L1107" s="225"/>
    </row>
    <row r="1108" spans="1:12" ht="17.399999999999999" x14ac:dyDescent="0.35">
      <c r="A1108" s="225"/>
      <c r="B1108" s="256" t="s">
        <v>472</v>
      </c>
      <c r="C1108" s="266" t="s">
        <v>2744</v>
      </c>
      <c r="D1108" s="256"/>
      <c r="E1108" s="303"/>
      <c r="F1108" s="303"/>
      <c r="G1108" s="303"/>
      <c r="H1108" s="303"/>
      <c r="I1108" s="303"/>
      <c r="J1108" s="225"/>
      <c r="K1108" s="608"/>
      <c r="L1108" s="225"/>
    </row>
    <row r="1109" spans="1:12" ht="17.399999999999999" x14ac:dyDescent="0.35">
      <c r="A1109" s="225"/>
      <c r="B1109" s="256"/>
      <c r="C1109" s="266" t="s">
        <v>2745</v>
      </c>
      <c r="D1109" s="256"/>
      <c r="E1109" s="303"/>
      <c r="F1109" s="303"/>
      <c r="G1109" s="303"/>
      <c r="H1109" s="303"/>
      <c r="I1109" s="303"/>
      <c r="J1109" s="225"/>
      <c r="K1109" s="608"/>
      <c r="L1109" s="225"/>
    </row>
    <row r="1110" spans="1:12" ht="17.399999999999999" x14ac:dyDescent="0.35">
      <c r="A1110" s="283"/>
      <c r="B1110" s="283"/>
      <c r="C1110" s="317" t="s">
        <v>2746</v>
      </c>
      <c r="D1110" s="317"/>
      <c r="E1110" s="305"/>
      <c r="F1110" s="305"/>
      <c r="G1110" s="305"/>
      <c r="H1110" s="305"/>
      <c r="I1110" s="305"/>
      <c r="J1110" s="283"/>
      <c r="K1110" s="319"/>
      <c r="L1110" s="283"/>
    </row>
    <row r="1111" spans="1:12" ht="17.399999999999999" x14ac:dyDescent="0.35">
      <c r="A1111" s="225"/>
      <c r="B1111" s="621" t="s">
        <v>2319</v>
      </c>
      <c r="C1111" s="266" t="s">
        <v>2342</v>
      </c>
      <c r="D1111" s="254" t="s">
        <v>2753</v>
      </c>
      <c r="E1111" s="303">
        <v>6500</v>
      </c>
      <c r="F1111" s="303">
        <v>6500</v>
      </c>
      <c r="G1111" s="303">
        <v>6500</v>
      </c>
      <c r="H1111" s="258">
        <v>6500</v>
      </c>
      <c r="I1111" s="258">
        <v>6500</v>
      </c>
      <c r="J1111" s="128" t="s">
        <v>1670</v>
      </c>
      <c r="K1111" s="648" t="s">
        <v>2384</v>
      </c>
      <c r="L1111" s="112" t="s">
        <v>71</v>
      </c>
    </row>
    <row r="1112" spans="1:12" ht="17.399999999999999" x14ac:dyDescent="0.35">
      <c r="A1112" s="225"/>
      <c r="B1112" s="112" t="s">
        <v>2320</v>
      </c>
      <c r="C1112" s="20" t="s">
        <v>3912</v>
      </c>
      <c r="D1112" s="266" t="s">
        <v>3914</v>
      </c>
      <c r="E1112" s="228" t="s">
        <v>118</v>
      </c>
      <c r="F1112" s="228" t="s">
        <v>118</v>
      </c>
      <c r="G1112" s="228" t="s">
        <v>118</v>
      </c>
      <c r="H1112" s="228" t="s">
        <v>118</v>
      </c>
      <c r="I1112" s="228" t="s">
        <v>118</v>
      </c>
      <c r="J1112" s="65" t="s">
        <v>3309</v>
      </c>
      <c r="K1112" s="256" t="s">
        <v>2395</v>
      </c>
      <c r="L1112" s="225"/>
    </row>
    <row r="1113" spans="1:12" ht="17.399999999999999" x14ac:dyDescent="0.35">
      <c r="A1113" s="225"/>
      <c r="B1113" s="112" t="s">
        <v>2321</v>
      </c>
      <c r="C1113" s="112" t="s">
        <v>2712</v>
      </c>
      <c r="D1113" s="266" t="s">
        <v>2747</v>
      </c>
      <c r="E1113" s="303"/>
      <c r="F1113" s="608"/>
      <c r="G1113" s="225"/>
      <c r="H1113" s="608"/>
      <c r="I1113" s="225"/>
      <c r="J1113" s="225" t="s">
        <v>3338</v>
      </c>
      <c r="K1113" s="316" t="s">
        <v>2322</v>
      </c>
      <c r="L1113" s="225"/>
    </row>
    <row r="1114" spans="1:12" ht="17.399999999999999" x14ac:dyDescent="0.35">
      <c r="A1114" s="225"/>
      <c r="B1114" s="112" t="s">
        <v>2469</v>
      </c>
      <c r="C1114" s="112" t="s">
        <v>2387</v>
      </c>
      <c r="D1114" s="112" t="s">
        <v>2468</v>
      </c>
      <c r="E1114" s="303"/>
      <c r="F1114" s="608"/>
      <c r="G1114" s="225"/>
      <c r="H1114" s="608"/>
      <c r="I1114" s="225"/>
      <c r="J1114" s="225"/>
      <c r="K1114" s="316"/>
      <c r="L1114" s="225"/>
    </row>
    <row r="1115" spans="1:12" ht="17.399999999999999" x14ac:dyDescent="0.35">
      <c r="A1115" s="283"/>
      <c r="B1115" s="283"/>
      <c r="C1115" s="283"/>
      <c r="D1115" s="317" t="s">
        <v>2324</v>
      </c>
      <c r="E1115" s="305"/>
      <c r="F1115" s="319"/>
      <c r="G1115" s="283"/>
      <c r="H1115" s="319"/>
      <c r="I1115" s="283"/>
      <c r="J1115" s="283"/>
      <c r="K1115" s="319"/>
      <c r="L1115" s="283"/>
    </row>
    <row r="1116" spans="1:12" ht="21" x14ac:dyDescent="0.4">
      <c r="A1116" s="1334" t="s">
        <v>33</v>
      </c>
      <c r="B1116" s="1334"/>
      <c r="C1116" s="1334"/>
      <c r="D1116" s="1334"/>
      <c r="E1116" s="1334"/>
      <c r="F1116" s="1334"/>
      <c r="G1116" s="1334"/>
      <c r="H1116" s="1334"/>
      <c r="I1116" s="1334"/>
      <c r="J1116" s="1334"/>
      <c r="K1116" s="1334"/>
      <c r="L1116" s="1334"/>
    </row>
    <row r="1117" spans="1:12" ht="21" x14ac:dyDescent="0.4">
      <c r="A1117" s="1333" t="s">
        <v>34</v>
      </c>
      <c r="B1117" s="1333"/>
      <c r="C1117" s="1333"/>
      <c r="D1117" s="1333"/>
      <c r="E1117" s="1333"/>
      <c r="F1117" s="1333"/>
      <c r="G1117" s="1333"/>
      <c r="H1117" s="1333"/>
      <c r="I1117" s="1333"/>
      <c r="J1117" s="1333"/>
      <c r="K1117" s="1333"/>
      <c r="L1117" s="1333"/>
    </row>
    <row r="1118" spans="1:12" ht="21" x14ac:dyDescent="0.4">
      <c r="A1118" s="1333" t="s">
        <v>2</v>
      </c>
      <c r="B1118" s="1333"/>
      <c r="C1118" s="1333"/>
      <c r="D1118" s="1333"/>
      <c r="E1118" s="1333"/>
      <c r="F1118" s="1333"/>
      <c r="G1118" s="1333"/>
      <c r="H1118" s="1333"/>
      <c r="I1118" s="1333"/>
      <c r="J1118" s="1333"/>
      <c r="K1118" s="1333"/>
      <c r="L1118" s="1333"/>
    </row>
    <row r="1119" spans="1:12" ht="21" x14ac:dyDescent="0.4">
      <c r="A1119" s="1333" t="s">
        <v>3</v>
      </c>
      <c r="B1119" s="1333"/>
      <c r="C1119" s="1333"/>
      <c r="D1119" s="1333"/>
      <c r="E1119" s="1333"/>
      <c r="F1119" s="1333"/>
      <c r="G1119" s="1333"/>
      <c r="H1119" s="1333"/>
      <c r="I1119" s="1333"/>
      <c r="J1119" s="1333"/>
      <c r="K1119" s="1333"/>
      <c r="L1119" s="1333"/>
    </row>
    <row r="1120" spans="1:12" ht="21" x14ac:dyDescent="0.4">
      <c r="A1120" s="1341" t="s">
        <v>2065</v>
      </c>
      <c r="B1120" s="1341"/>
      <c r="C1120" s="1341"/>
      <c r="D1120" s="1341"/>
      <c r="E1120" s="1341"/>
      <c r="F1120" s="1341"/>
      <c r="G1120" s="1341"/>
      <c r="H1120" s="1341"/>
      <c r="I1120" s="1341"/>
      <c r="J1120" s="1341"/>
      <c r="K1120" s="1341"/>
      <c r="L1120" s="1341"/>
    </row>
    <row r="1121" spans="1:12" ht="21" x14ac:dyDescent="0.4">
      <c r="A1121" s="238" t="s">
        <v>1071</v>
      </c>
      <c r="B1121" s="239" t="s">
        <v>3091</v>
      </c>
      <c r="C1121" s="239"/>
      <c r="D1121" s="239"/>
      <c r="E1121" s="239"/>
      <c r="F1121" s="879"/>
      <c r="G1121" s="879"/>
      <c r="H1121" s="879"/>
      <c r="I1121" s="879"/>
      <c r="J1121" s="879"/>
      <c r="K1121" s="879"/>
      <c r="L1121" s="879"/>
    </row>
    <row r="1122" spans="1:12" ht="21" x14ac:dyDescent="0.4">
      <c r="A1122" s="239"/>
      <c r="B1122" s="521" t="s">
        <v>1072</v>
      </c>
      <c r="C1122" s="954"/>
      <c r="D1122" s="239"/>
      <c r="E1122" s="239"/>
      <c r="F1122" s="239"/>
      <c r="G1122" s="239"/>
      <c r="H1122" s="239"/>
      <c r="I1122" s="239"/>
      <c r="J1122" s="239"/>
      <c r="K1122" s="239"/>
      <c r="L1122" s="239"/>
    </row>
    <row r="1123" spans="1:12" ht="21" x14ac:dyDescent="0.4">
      <c r="A1123" s="19"/>
      <c r="B1123" s="901" t="s">
        <v>2066</v>
      </c>
      <c r="C1123" s="970"/>
      <c r="D1123" s="970"/>
      <c r="E1123" s="1"/>
      <c r="F1123" s="1"/>
      <c r="G1123" s="1"/>
      <c r="H1123" s="1"/>
      <c r="I1123" s="1"/>
      <c r="J1123" s="1"/>
      <c r="K1123" s="1"/>
      <c r="L1123" s="1"/>
    </row>
    <row r="1124" spans="1:12" ht="18" x14ac:dyDescent="0.35">
      <c r="A1124" s="349" t="s">
        <v>38</v>
      </c>
      <c r="B1124" s="350" t="s">
        <v>7</v>
      </c>
      <c r="C1124" s="350" t="s">
        <v>39</v>
      </c>
      <c r="D1124" s="350" t="s">
        <v>57</v>
      </c>
      <c r="E1124" s="1331" t="s">
        <v>1244</v>
      </c>
      <c r="F1124" s="1332"/>
      <c r="G1124" s="1332"/>
      <c r="H1124" s="1332"/>
      <c r="I1124" s="351"/>
      <c r="J1124" s="352" t="s">
        <v>1245</v>
      </c>
      <c r="K1124" s="353" t="s">
        <v>1246</v>
      </c>
      <c r="L1124" s="350" t="s">
        <v>45</v>
      </c>
    </row>
    <row r="1125" spans="1:12" ht="18" x14ac:dyDescent="0.35">
      <c r="A1125" s="354"/>
      <c r="B1125" s="359"/>
      <c r="C1125" s="356"/>
      <c r="D1125" s="889" t="s">
        <v>1247</v>
      </c>
      <c r="E1125" s="356">
        <v>2561</v>
      </c>
      <c r="F1125" s="356">
        <v>2562</v>
      </c>
      <c r="G1125" s="358">
        <v>2563</v>
      </c>
      <c r="H1125" s="460">
        <v>2564</v>
      </c>
      <c r="I1125" s="460">
        <v>2565</v>
      </c>
      <c r="J1125" s="888" t="s">
        <v>1248</v>
      </c>
      <c r="K1125" s="356" t="s">
        <v>44</v>
      </c>
      <c r="L1125" s="359" t="s">
        <v>46</v>
      </c>
    </row>
    <row r="1126" spans="1:12" ht="18" x14ac:dyDescent="0.35">
      <c r="A1126" s="361"/>
      <c r="B1126" s="360"/>
      <c r="C1126" s="361"/>
      <c r="D1126" s="887"/>
      <c r="E1126" s="362" t="s">
        <v>14</v>
      </c>
      <c r="F1126" s="362" t="s">
        <v>14</v>
      </c>
      <c r="G1126" s="362" t="s">
        <v>14</v>
      </c>
      <c r="H1126" s="362" t="s">
        <v>14</v>
      </c>
      <c r="I1126" s="365" t="s">
        <v>14</v>
      </c>
      <c r="J1126" s="891"/>
      <c r="K1126" s="362"/>
      <c r="L1126" s="890"/>
    </row>
    <row r="1127" spans="1:12" ht="18" x14ac:dyDescent="0.35">
      <c r="A1127" s="51"/>
      <c r="B1127" s="623" t="s">
        <v>2658</v>
      </c>
      <c r="C1127" s="650" t="s">
        <v>2470</v>
      </c>
      <c r="D1127" s="254" t="s">
        <v>3915</v>
      </c>
      <c r="E1127" s="196">
        <v>6000</v>
      </c>
      <c r="F1127" s="196">
        <v>6000</v>
      </c>
      <c r="G1127" s="196">
        <v>6000</v>
      </c>
      <c r="H1127" s="196">
        <v>6000</v>
      </c>
      <c r="I1127" s="196">
        <v>6000</v>
      </c>
      <c r="J1127" s="128" t="s">
        <v>1670</v>
      </c>
      <c r="K1127" s="651" t="s">
        <v>2471</v>
      </c>
      <c r="L1127" s="613" t="s">
        <v>71</v>
      </c>
    </row>
    <row r="1128" spans="1:12" ht="18" x14ac:dyDescent="0.35">
      <c r="A1128" s="51"/>
      <c r="B1128" s="131" t="s">
        <v>2659</v>
      </c>
      <c r="C1128" s="48" t="s">
        <v>2355</v>
      </c>
      <c r="D1128" s="287" t="s">
        <v>3916</v>
      </c>
      <c r="E1128" s="228" t="s">
        <v>118</v>
      </c>
      <c r="F1128" s="228" t="s">
        <v>118</v>
      </c>
      <c r="G1128" s="228" t="s">
        <v>118</v>
      </c>
      <c r="H1128" s="228" t="s">
        <v>118</v>
      </c>
      <c r="I1128" s="228" t="s">
        <v>118</v>
      </c>
      <c r="J1128" s="65" t="s">
        <v>3309</v>
      </c>
      <c r="K1128" s="256" t="s">
        <v>2749</v>
      </c>
      <c r="L1128" s="51"/>
    </row>
    <row r="1129" spans="1:12" ht="18" x14ac:dyDescent="0.35">
      <c r="A1129" s="51"/>
      <c r="B1129" s="626" t="s">
        <v>2654</v>
      </c>
      <c r="C1129" s="256" t="s">
        <v>2361</v>
      </c>
      <c r="D1129" s="649" t="s">
        <v>3917</v>
      </c>
      <c r="E1129" s="196"/>
      <c r="F1129" s="196"/>
      <c r="G1129" s="196"/>
      <c r="H1129" s="196"/>
      <c r="I1129" s="196"/>
      <c r="J1129" s="225" t="s">
        <v>3338</v>
      </c>
      <c r="K1129" s="316" t="s">
        <v>2644</v>
      </c>
      <c r="L1129" s="51"/>
    </row>
    <row r="1130" spans="1:12" ht="18" x14ac:dyDescent="0.35">
      <c r="A1130" s="51"/>
      <c r="B1130" s="626" t="s">
        <v>2748</v>
      </c>
      <c r="C1130" s="225"/>
      <c r="D1130" s="649" t="s">
        <v>2475</v>
      </c>
      <c r="E1130" s="196"/>
      <c r="F1130" s="196"/>
      <c r="G1130" s="196"/>
      <c r="H1130" s="196"/>
      <c r="I1130" s="196"/>
      <c r="J1130" s="225"/>
      <c r="K1130" s="316" t="s">
        <v>2750</v>
      </c>
      <c r="L1130" s="51"/>
    </row>
    <row r="1131" spans="1:12" ht="18" x14ac:dyDescent="0.35">
      <c r="A1131" s="17"/>
      <c r="B1131" s="627"/>
      <c r="C1131" s="283"/>
      <c r="D1131" s="283"/>
      <c r="E1131" s="555"/>
      <c r="F1131" s="555"/>
      <c r="G1131" s="555"/>
      <c r="H1131" s="555"/>
      <c r="I1131" s="555"/>
      <c r="J1131" s="283"/>
      <c r="K1131" s="318"/>
      <c r="L1131" s="17"/>
    </row>
    <row r="1132" spans="1:12" ht="18" x14ac:dyDescent="0.35">
      <c r="A1132" s="51"/>
      <c r="B1132" s="686" t="s">
        <v>2310</v>
      </c>
      <c r="C1132" s="254" t="s">
        <v>2751</v>
      </c>
      <c r="D1132" s="266" t="s">
        <v>2311</v>
      </c>
      <c r="E1132" s="303">
        <v>8000</v>
      </c>
      <c r="F1132" s="303">
        <v>8000</v>
      </c>
      <c r="G1132" s="303">
        <v>8000</v>
      </c>
      <c r="H1132" s="303">
        <v>8000</v>
      </c>
      <c r="I1132" s="303">
        <v>8000</v>
      </c>
      <c r="J1132" s="128" t="s">
        <v>1670</v>
      </c>
      <c r="K1132" s="341" t="s">
        <v>2312</v>
      </c>
      <c r="L1132" s="112" t="s">
        <v>71</v>
      </c>
    </row>
    <row r="1133" spans="1:12" ht="18" x14ac:dyDescent="0.35">
      <c r="A1133" s="51"/>
      <c r="B1133" s="266" t="s">
        <v>2476</v>
      </c>
      <c r="C1133" s="256" t="s">
        <v>2700</v>
      </c>
      <c r="D1133" s="266" t="s">
        <v>2380</v>
      </c>
      <c r="E1133" s="228" t="s">
        <v>118</v>
      </c>
      <c r="F1133" s="228" t="s">
        <v>118</v>
      </c>
      <c r="G1133" s="228" t="s">
        <v>118</v>
      </c>
      <c r="H1133" s="228" t="s">
        <v>118</v>
      </c>
      <c r="I1133" s="228" t="s">
        <v>118</v>
      </c>
      <c r="J1133" s="65" t="s">
        <v>3309</v>
      </c>
      <c r="K1133" s="975" t="s">
        <v>2446</v>
      </c>
      <c r="L1133" s="225"/>
    </row>
    <row r="1134" spans="1:12" ht="18" x14ac:dyDescent="0.35">
      <c r="A1134" s="51"/>
      <c r="B1134" s="256" t="s">
        <v>501</v>
      </c>
      <c r="C1134" s="256" t="s">
        <v>2752</v>
      </c>
      <c r="D1134" s="266"/>
      <c r="E1134" s="303"/>
      <c r="F1134" s="303"/>
      <c r="G1134" s="303"/>
      <c r="H1134" s="303"/>
      <c r="I1134" s="303"/>
      <c r="J1134" s="225" t="s">
        <v>3338</v>
      </c>
      <c r="K1134" s="316" t="s">
        <v>2450</v>
      </c>
      <c r="L1134" s="225"/>
    </row>
    <row r="1135" spans="1:12" ht="18" x14ac:dyDescent="0.35">
      <c r="A1135" s="51"/>
      <c r="B1135" s="256"/>
      <c r="C1135" s="256" t="s">
        <v>2649</v>
      </c>
      <c r="D1135" s="266"/>
      <c r="E1135" s="303"/>
      <c r="F1135" s="303"/>
      <c r="G1135" s="303"/>
      <c r="H1135" s="303"/>
      <c r="I1135" s="303"/>
      <c r="J1135" s="225"/>
      <c r="K1135" s="316" t="s">
        <v>2452</v>
      </c>
      <c r="L1135" s="225"/>
    </row>
    <row r="1136" spans="1:12" ht="18" x14ac:dyDescent="0.35">
      <c r="A1136" s="51"/>
      <c r="B1136" s="256"/>
      <c r="C1136" s="256"/>
      <c r="D1136" s="266"/>
      <c r="E1136" s="303"/>
      <c r="F1136" s="303"/>
      <c r="G1136" s="303"/>
      <c r="H1136" s="303"/>
      <c r="I1136" s="303"/>
      <c r="J1136" s="225"/>
      <c r="K1136" s="316" t="s">
        <v>2477</v>
      </c>
      <c r="L1136" s="225"/>
    </row>
    <row r="1137" spans="1:12" ht="18" x14ac:dyDescent="0.35">
      <c r="A1137" s="17"/>
      <c r="B1137" s="283"/>
      <c r="C1137" s="317"/>
      <c r="D1137" s="317"/>
      <c r="E1137" s="305"/>
      <c r="F1137" s="305"/>
      <c r="G1137" s="305"/>
      <c r="H1137" s="305"/>
      <c r="I1137" s="305"/>
      <c r="J1137" s="283"/>
      <c r="K1137" s="652"/>
      <c r="L1137" s="283"/>
    </row>
    <row r="1138" spans="1:12" ht="18" x14ac:dyDescent="0.35">
      <c r="A1138" s="51"/>
      <c r="B1138" s="621" t="s">
        <v>2319</v>
      </c>
      <c r="C1138" s="646" t="s">
        <v>2422</v>
      </c>
      <c r="D1138" s="266" t="s">
        <v>2753</v>
      </c>
      <c r="E1138" s="303">
        <v>6000</v>
      </c>
      <c r="F1138" s="303">
        <v>6000</v>
      </c>
      <c r="G1138" s="303">
        <v>6000</v>
      </c>
      <c r="H1138" s="303">
        <v>6000</v>
      </c>
      <c r="I1138" s="303">
        <v>6000</v>
      </c>
      <c r="J1138" s="128" t="s">
        <v>1670</v>
      </c>
      <c r="K1138" s="648" t="s">
        <v>2384</v>
      </c>
      <c r="L1138" s="112" t="s">
        <v>71</v>
      </c>
    </row>
    <row r="1139" spans="1:12" ht="18" x14ac:dyDescent="0.35">
      <c r="A1139" s="51"/>
      <c r="B1139" s="112" t="s">
        <v>2320</v>
      </c>
      <c r="C1139" s="112" t="s">
        <v>3899</v>
      </c>
      <c r="D1139" s="266" t="s">
        <v>2754</v>
      </c>
      <c r="E1139" s="228" t="s">
        <v>118</v>
      </c>
      <c r="F1139" s="228" t="s">
        <v>118</v>
      </c>
      <c r="G1139" s="228" t="s">
        <v>118</v>
      </c>
      <c r="H1139" s="228" t="s">
        <v>118</v>
      </c>
      <c r="I1139" s="228" t="s">
        <v>118</v>
      </c>
      <c r="J1139" s="65" t="s">
        <v>3309</v>
      </c>
      <c r="K1139" s="256" t="s">
        <v>2478</v>
      </c>
      <c r="L1139" s="225"/>
    </row>
    <row r="1140" spans="1:12" ht="18" x14ac:dyDescent="0.35">
      <c r="A1140" s="51"/>
      <c r="B1140" s="112" t="s">
        <v>2321</v>
      </c>
      <c r="C1140" s="112" t="s">
        <v>2712</v>
      </c>
      <c r="D1140" s="266" t="s">
        <v>2755</v>
      </c>
      <c r="E1140" s="80"/>
      <c r="F1140" s="225"/>
      <c r="G1140" s="225"/>
      <c r="H1140" s="608"/>
      <c r="I1140" s="225"/>
      <c r="J1140" s="225" t="s">
        <v>3338</v>
      </c>
      <c r="K1140" s="316" t="s">
        <v>2479</v>
      </c>
      <c r="L1140" s="225"/>
    </row>
    <row r="1141" spans="1:12" ht="18" x14ac:dyDescent="0.35">
      <c r="A1141" s="51"/>
      <c r="B1141" s="112" t="s">
        <v>2480</v>
      </c>
      <c r="C1141" s="112" t="s">
        <v>2387</v>
      </c>
      <c r="D1141" s="112" t="s">
        <v>2756</v>
      </c>
      <c r="E1141" s="303"/>
      <c r="F1141" s="608"/>
      <c r="G1141" s="225"/>
      <c r="H1141" s="608"/>
      <c r="I1141" s="225"/>
      <c r="J1141" s="225"/>
      <c r="K1141" s="316"/>
      <c r="L1141" s="225"/>
    </row>
    <row r="1142" spans="1:12" ht="18" x14ac:dyDescent="0.35">
      <c r="A1142" s="51"/>
      <c r="B1142" s="112"/>
      <c r="C1142" s="112"/>
      <c r="D1142" s="112" t="s">
        <v>2349</v>
      </c>
      <c r="E1142" s="303"/>
      <c r="F1142" s="608"/>
      <c r="G1142" s="225"/>
      <c r="H1142" s="608"/>
      <c r="I1142" s="225"/>
      <c r="J1142" s="225"/>
      <c r="K1142" s="316"/>
      <c r="L1142" s="225"/>
    </row>
    <row r="1143" spans="1:12" ht="18" x14ac:dyDescent="0.35">
      <c r="A1143" s="17"/>
      <c r="B1143" s="283"/>
      <c r="C1143" s="283"/>
      <c r="D1143" s="317"/>
      <c r="E1143" s="305"/>
      <c r="F1143" s="319"/>
      <c r="G1143" s="283"/>
      <c r="H1143" s="319"/>
      <c r="I1143" s="283"/>
      <c r="J1143" s="283"/>
      <c r="K1143" s="319"/>
      <c r="L1143" s="283"/>
    </row>
    <row r="1144" spans="1:12" ht="17.399999999999999" x14ac:dyDescent="0.35">
      <c r="A1144" s="581"/>
      <c r="B1144" s="316"/>
      <c r="C1144" s="316"/>
      <c r="D1144" s="316"/>
      <c r="E1144" s="307"/>
      <c r="F1144" s="581"/>
      <c r="G1144" s="581"/>
      <c r="H1144" s="581"/>
      <c r="I1144" s="581"/>
      <c r="J1144" s="581"/>
      <c r="K1144" s="316"/>
      <c r="L1144" s="581"/>
    </row>
    <row r="1145" spans="1:12" ht="21" x14ac:dyDescent="0.4">
      <c r="A1145" s="581"/>
      <c r="B1145" s="316"/>
      <c r="C1145" s="316"/>
      <c r="D1145" s="316"/>
      <c r="E1145" s="307"/>
      <c r="F1145" s="906">
        <v>175</v>
      </c>
      <c r="G1145" s="581"/>
      <c r="H1145" s="581"/>
      <c r="I1145" s="581"/>
      <c r="J1145" s="581"/>
      <c r="K1145" s="316"/>
      <c r="L1145" s="581"/>
    </row>
    <row r="1146" spans="1:12" ht="18" x14ac:dyDescent="0.35">
      <c r="A1146" s="1345" t="s">
        <v>33</v>
      </c>
      <c r="B1146" s="1345"/>
      <c r="C1146" s="1345"/>
      <c r="D1146" s="1345"/>
      <c r="E1146" s="1345"/>
      <c r="F1146" s="1345"/>
      <c r="G1146" s="1345"/>
      <c r="H1146" s="1345"/>
      <c r="I1146" s="1345"/>
      <c r="J1146" s="1345"/>
      <c r="K1146" s="1345"/>
      <c r="L1146" s="1345"/>
    </row>
    <row r="1147" spans="1:12" ht="18" x14ac:dyDescent="0.35">
      <c r="A1147" s="1351" t="s">
        <v>34</v>
      </c>
      <c r="B1147" s="1351"/>
      <c r="C1147" s="1351"/>
      <c r="D1147" s="1351"/>
      <c r="E1147" s="1351"/>
      <c r="F1147" s="1351"/>
      <c r="G1147" s="1351"/>
      <c r="H1147" s="1351"/>
      <c r="I1147" s="1351"/>
      <c r="J1147" s="1351"/>
      <c r="K1147" s="1351"/>
      <c r="L1147" s="1351"/>
    </row>
    <row r="1148" spans="1:12" ht="18" x14ac:dyDescent="0.35">
      <c r="A1148" s="1351" t="s">
        <v>2</v>
      </c>
      <c r="B1148" s="1351"/>
      <c r="C1148" s="1351"/>
      <c r="D1148" s="1351"/>
      <c r="E1148" s="1351"/>
      <c r="F1148" s="1351"/>
      <c r="G1148" s="1351"/>
      <c r="H1148" s="1351"/>
      <c r="I1148" s="1351"/>
      <c r="J1148" s="1351"/>
      <c r="K1148" s="1351"/>
      <c r="L1148" s="1351"/>
    </row>
    <row r="1149" spans="1:12" ht="18" x14ac:dyDescent="0.35">
      <c r="A1149" s="1351" t="s">
        <v>3</v>
      </c>
      <c r="B1149" s="1351"/>
      <c r="C1149" s="1351"/>
      <c r="D1149" s="1351"/>
      <c r="E1149" s="1351"/>
      <c r="F1149" s="1351"/>
      <c r="G1149" s="1351"/>
      <c r="H1149" s="1351"/>
      <c r="I1149" s="1351"/>
      <c r="J1149" s="1351"/>
      <c r="K1149" s="1351"/>
      <c r="L1149" s="1351"/>
    </row>
    <row r="1150" spans="1:12" ht="18" x14ac:dyDescent="0.35">
      <c r="A1150" s="1348" t="s">
        <v>2065</v>
      </c>
      <c r="B1150" s="1348"/>
      <c r="C1150" s="1348"/>
      <c r="D1150" s="1348"/>
      <c r="E1150" s="1348"/>
      <c r="F1150" s="1348"/>
      <c r="G1150" s="1348"/>
      <c r="H1150" s="1348"/>
      <c r="I1150" s="1348"/>
      <c r="J1150" s="1348"/>
      <c r="K1150" s="1348"/>
      <c r="L1150" s="1348"/>
    </row>
    <row r="1151" spans="1:12" ht="18" x14ac:dyDescent="0.35">
      <c r="A1151" s="1155" t="s">
        <v>1071</v>
      </c>
      <c r="B1151" s="1156" t="s">
        <v>3091</v>
      </c>
      <c r="C1151" s="1156"/>
      <c r="D1151" s="1156"/>
      <c r="E1151" s="1156"/>
      <c r="F1151" s="1157"/>
      <c r="G1151" s="1157"/>
      <c r="H1151" s="1157"/>
      <c r="I1151" s="1157"/>
      <c r="J1151" s="1157"/>
      <c r="K1151" s="1157"/>
      <c r="L1151" s="1157"/>
    </row>
    <row r="1152" spans="1:12" ht="18" x14ac:dyDescent="0.35">
      <c r="A1152" s="1156"/>
      <c r="B1152" s="1158" t="s">
        <v>1072</v>
      </c>
      <c r="C1152" s="1159"/>
      <c r="D1152" s="1156"/>
      <c r="E1152" s="1156"/>
      <c r="F1152" s="1156"/>
      <c r="G1152" s="1156"/>
      <c r="H1152" s="1156"/>
      <c r="I1152" s="1156"/>
      <c r="J1152" s="1156"/>
      <c r="K1152" s="1156"/>
      <c r="L1152" s="1156"/>
    </row>
    <row r="1153" spans="1:12" ht="18" x14ac:dyDescent="0.35">
      <c r="A1153" s="1160"/>
      <c r="B1153" s="1161" t="s">
        <v>2066</v>
      </c>
      <c r="C1153" s="1162"/>
      <c r="D1153" s="1162"/>
      <c r="E1153" s="1163"/>
      <c r="F1153" s="1163"/>
      <c r="G1153" s="1163"/>
      <c r="H1153" s="1163"/>
      <c r="I1153" s="1163"/>
      <c r="J1153" s="1163"/>
      <c r="K1153" s="1163"/>
      <c r="L1153" s="1163"/>
    </row>
    <row r="1154" spans="1:12" ht="18" x14ac:dyDescent="0.35">
      <c r="A1154" s="1164" t="s">
        <v>38</v>
      </c>
      <c r="B1154" s="1165" t="s">
        <v>7</v>
      </c>
      <c r="C1154" s="1165" t="s">
        <v>39</v>
      </c>
      <c r="D1154" s="1165" t="s">
        <v>57</v>
      </c>
      <c r="E1154" s="1349" t="s">
        <v>1244</v>
      </c>
      <c r="F1154" s="1350"/>
      <c r="G1154" s="1350"/>
      <c r="H1154" s="1350"/>
      <c r="I1154" s="1166"/>
      <c r="J1154" s="1167" t="s">
        <v>1245</v>
      </c>
      <c r="K1154" s="1168" t="s">
        <v>1246</v>
      </c>
      <c r="L1154" s="1165" t="s">
        <v>45</v>
      </c>
    </row>
    <row r="1155" spans="1:12" ht="18" x14ac:dyDescent="0.35">
      <c r="A1155" s="1169"/>
      <c r="B1155" s="1170"/>
      <c r="C1155" s="1169"/>
      <c r="D1155" s="1171" t="s">
        <v>1247</v>
      </c>
      <c r="E1155" s="1172">
        <v>2561</v>
      </c>
      <c r="F1155" s="1172">
        <v>2562</v>
      </c>
      <c r="G1155" s="1173">
        <v>2563</v>
      </c>
      <c r="H1155" s="1173">
        <v>2564</v>
      </c>
      <c r="I1155" s="1173">
        <v>2565</v>
      </c>
      <c r="J1155" s="1174" t="s">
        <v>1248</v>
      </c>
      <c r="K1155" s="1172" t="s">
        <v>44</v>
      </c>
      <c r="L1155" s="1175" t="s">
        <v>46</v>
      </c>
    </row>
    <row r="1156" spans="1:12" ht="18" x14ac:dyDescent="0.35">
      <c r="A1156" s="1176"/>
      <c r="B1156" s="1176"/>
      <c r="C1156" s="1177"/>
      <c r="D1156" s="1178"/>
      <c r="E1156" s="1179" t="s">
        <v>14</v>
      </c>
      <c r="F1156" s="1179" t="s">
        <v>14</v>
      </c>
      <c r="G1156" s="1179" t="s">
        <v>14</v>
      </c>
      <c r="H1156" s="1179" t="s">
        <v>14</v>
      </c>
      <c r="I1156" s="1179" t="s">
        <v>14</v>
      </c>
      <c r="J1156" s="1180"/>
      <c r="K1156" s="1178"/>
      <c r="L1156" s="1181"/>
    </row>
    <row r="1157" spans="1:12" ht="18" x14ac:dyDescent="0.35">
      <c r="A1157" s="614"/>
      <c r="B1157" s="617" t="s">
        <v>2310</v>
      </c>
      <c r="C1157" s="613" t="s">
        <v>2435</v>
      </c>
      <c r="D1157" s="613" t="s">
        <v>2443</v>
      </c>
      <c r="E1157" s="1182">
        <v>6000</v>
      </c>
      <c r="F1157" s="1182">
        <v>6000</v>
      </c>
      <c r="G1157" s="1182">
        <v>6000</v>
      </c>
      <c r="H1157" s="1182">
        <v>6000</v>
      </c>
      <c r="I1157" s="1182">
        <v>6000</v>
      </c>
      <c r="J1157" s="1183" t="s">
        <v>1670</v>
      </c>
      <c r="K1157" s="1184" t="s">
        <v>2312</v>
      </c>
      <c r="L1157" s="613" t="s">
        <v>71</v>
      </c>
    </row>
    <row r="1158" spans="1:12" ht="18" x14ac:dyDescent="0.35">
      <c r="A1158" s="614"/>
      <c r="B1158" s="613" t="s">
        <v>2313</v>
      </c>
      <c r="C1158" s="613" t="s">
        <v>2440</v>
      </c>
      <c r="D1158" s="613" t="s">
        <v>2445</v>
      </c>
      <c r="E1158" s="679" t="s">
        <v>118</v>
      </c>
      <c r="F1158" s="679" t="s">
        <v>118</v>
      </c>
      <c r="G1158" s="679" t="s">
        <v>118</v>
      </c>
      <c r="H1158" s="679" t="s">
        <v>118</v>
      </c>
      <c r="I1158" s="679" t="s">
        <v>118</v>
      </c>
      <c r="J1158" s="1185" t="s">
        <v>3309</v>
      </c>
      <c r="K1158" s="613" t="s">
        <v>2446</v>
      </c>
      <c r="L1158" s="614"/>
    </row>
    <row r="1159" spans="1:12" ht="18" x14ac:dyDescent="0.35">
      <c r="A1159" s="614"/>
      <c r="B1159" s="613" t="s">
        <v>2481</v>
      </c>
      <c r="C1159" s="613" t="s">
        <v>2482</v>
      </c>
      <c r="D1159" s="613" t="s">
        <v>2477</v>
      </c>
      <c r="E1159" s="1163"/>
      <c r="F1159" s="1186"/>
      <c r="G1159" s="1186"/>
      <c r="H1159" s="613"/>
      <c r="I1159" s="613"/>
      <c r="J1159" s="614" t="s">
        <v>3338</v>
      </c>
      <c r="K1159" s="1187" t="s">
        <v>2450</v>
      </c>
      <c r="L1159" s="614"/>
    </row>
    <row r="1160" spans="1:12" ht="18" x14ac:dyDescent="0.35">
      <c r="A1160" s="614"/>
      <c r="B1160" s="613"/>
      <c r="C1160" s="1163" t="s">
        <v>2390</v>
      </c>
      <c r="D1160" s="613"/>
      <c r="E1160" s="1182"/>
      <c r="F1160" s="1182"/>
      <c r="G1160" s="1182"/>
      <c r="H1160" s="1182"/>
      <c r="I1160" s="1182"/>
      <c r="J1160" s="614"/>
      <c r="K1160" s="674" t="s">
        <v>2452</v>
      </c>
      <c r="L1160" s="614"/>
    </row>
    <row r="1161" spans="1:12" ht="18" x14ac:dyDescent="0.35">
      <c r="A1161" s="614"/>
      <c r="B1161" s="613"/>
      <c r="C1161" s="1163"/>
      <c r="D1161" s="613"/>
      <c r="E1161" s="1182"/>
      <c r="F1161" s="1182"/>
      <c r="G1161" s="1182"/>
      <c r="H1161" s="1182"/>
      <c r="I1161" s="1182"/>
      <c r="J1161" s="614"/>
      <c r="K1161" s="674" t="s">
        <v>2477</v>
      </c>
      <c r="L1161" s="614"/>
    </row>
    <row r="1162" spans="1:12" ht="18" x14ac:dyDescent="0.35">
      <c r="A1162" s="616"/>
      <c r="B1162" s="616"/>
      <c r="C1162" s="616"/>
      <c r="D1162" s="619"/>
      <c r="E1162" s="1188"/>
      <c r="F1162" s="1188"/>
      <c r="G1162" s="1188"/>
      <c r="H1162" s="1188"/>
      <c r="I1162" s="1188"/>
      <c r="J1162" s="616"/>
      <c r="K1162" s="1189"/>
      <c r="L1162" s="616"/>
    </row>
    <row r="1163" spans="1:12" ht="18" x14ac:dyDescent="0.35">
      <c r="A1163" s="614"/>
      <c r="B1163" s="639" t="s">
        <v>2362</v>
      </c>
      <c r="C1163" s="1190" t="s">
        <v>2483</v>
      </c>
      <c r="D1163" s="1191" t="s">
        <v>2437</v>
      </c>
      <c r="E1163" s="1182">
        <v>5000</v>
      </c>
      <c r="F1163" s="1182">
        <v>5000</v>
      </c>
      <c r="G1163" s="1182">
        <v>5000</v>
      </c>
      <c r="H1163" s="1182">
        <v>5000</v>
      </c>
      <c r="I1163" s="1182">
        <v>5000</v>
      </c>
      <c r="J1163" s="1183" t="s">
        <v>1670</v>
      </c>
      <c r="K1163" s="1190" t="s">
        <v>2384</v>
      </c>
      <c r="L1163" s="613" t="s">
        <v>71</v>
      </c>
    </row>
    <row r="1164" spans="1:12" ht="18" x14ac:dyDescent="0.35">
      <c r="A1164" s="614"/>
      <c r="B1164" s="636" t="s">
        <v>2364</v>
      </c>
      <c r="C1164" s="636" t="s">
        <v>2704</v>
      </c>
      <c r="D1164" s="636" t="s">
        <v>2419</v>
      </c>
      <c r="E1164" s="679" t="s">
        <v>118</v>
      </c>
      <c r="F1164" s="679" t="s">
        <v>118</v>
      </c>
      <c r="G1164" s="679" t="s">
        <v>118</v>
      </c>
      <c r="H1164" s="679" t="s">
        <v>118</v>
      </c>
      <c r="I1164" s="679" t="s">
        <v>118</v>
      </c>
      <c r="J1164" s="1185" t="s">
        <v>3309</v>
      </c>
      <c r="K1164" s="636" t="s">
        <v>2395</v>
      </c>
      <c r="L1164" s="614"/>
    </row>
    <row r="1165" spans="1:12" ht="18" x14ac:dyDescent="0.35">
      <c r="A1165" s="614"/>
      <c r="B1165" s="636" t="s">
        <v>2758</v>
      </c>
      <c r="C1165" s="636" t="s">
        <v>2479</v>
      </c>
      <c r="D1165" s="636" t="s">
        <v>2394</v>
      </c>
      <c r="E1165" s="1182"/>
      <c r="F1165" s="1182"/>
      <c r="G1165" s="1182"/>
      <c r="H1165" s="1182"/>
      <c r="I1165" s="1182"/>
      <c r="J1165" s="614" t="s">
        <v>3338</v>
      </c>
      <c r="K1165" s="674" t="s">
        <v>2322</v>
      </c>
      <c r="L1165" s="614"/>
    </row>
    <row r="1166" spans="1:12" ht="18" x14ac:dyDescent="0.35">
      <c r="A1166" s="616"/>
      <c r="B1166" s="616"/>
      <c r="C1166" s="619"/>
      <c r="D1166" s="619"/>
      <c r="E1166" s="1188"/>
      <c r="F1166" s="1188"/>
      <c r="G1166" s="1188"/>
      <c r="H1166" s="1188"/>
      <c r="I1166" s="1188"/>
      <c r="J1166" s="616"/>
      <c r="K1166" s="1192"/>
      <c r="L1166" s="616"/>
    </row>
    <row r="1167" spans="1:12" ht="18" x14ac:dyDescent="0.35">
      <c r="A1167" s="614"/>
      <c r="B1167" s="639" t="s">
        <v>2396</v>
      </c>
      <c r="C1167" s="636" t="s">
        <v>2397</v>
      </c>
      <c r="D1167" s="636" t="s">
        <v>2685</v>
      </c>
      <c r="E1167" s="1182">
        <v>9000</v>
      </c>
      <c r="F1167" s="1182">
        <v>9000</v>
      </c>
      <c r="G1167" s="1182">
        <v>9000</v>
      </c>
      <c r="H1167" s="1182">
        <v>9000</v>
      </c>
      <c r="I1167" s="1182">
        <v>9000</v>
      </c>
      <c r="J1167" s="1183" t="s">
        <v>1670</v>
      </c>
      <c r="K1167" s="1193" t="s">
        <v>2399</v>
      </c>
      <c r="L1167" s="613" t="s">
        <v>71</v>
      </c>
    </row>
    <row r="1168" spans="1:12" ht="18" x14ac:dyDescent="0.35">
      <c r="A1168" s="614"/>
      <c r="B1168" s="636" t="s">
        <v>2484</v>
      </c>
      <c r="C1168" s="636" t="s">
        <v>2757</v>
      </c>
      <c r="D1168" s="636" t="s">
        <v>2686</v>
      </c>
      <c r="E1168" s="679" t="s">
        <v>118</v>
      </c>
      <c r="F1168" s="679" t="s">
        <v>118</v>
      </c>
      <c r="G1168" s="679" t="s">
        <v>118</v>
      </c>
      <c r="H1168" s="679" t="s">
        <v>118</v>
      </c>
      <c r="I1168" s="679" t="s">
        <v>118</v>
      </c>
      <c r="J1168" s="1185" t="s">
        <v>3309</v>
      </c>
      <c r="K1168" s="636" t="s">
        <v>2402</v>
      </c>
      <c r="L1168" s="614"/>
    </row>
    <row r="1169" spans="1:12" ht="18" x14ac:dyDescent="0.35">
      <c r="A1169" s="616"/>
      <c r="B1169" s="619"/>
      <c r="C1169" s="619" t="s">
        <v>2739</v>
      </c>
      <c r="D1169" s="619"/>
      <c r="E1169" s="1188"/>
      <c r="F1169" s="1188"/>
      <c r="G1169" s="1188"/>
      <c r="H1169" s="1188"/>
      <c r="I1169" s="1188"/>
      <c r="J1169" s="616" t="s">
        <v>3338</v>
      </c>
      <c r="K1169" s="1192" t="s">
        <v>2403</v>
      </c>
      <c r="L1169" s="616"/>
    </row>
    <row r="1170" spans="1:12" ht="18" x14ac:dyDescent="0.35">
      <c r="A1170" s="614"/>
      <c r="B1170" s="617" t="s">
        <v>2310</v>
      </c>
      <c r="C1170" s="1163" t="s">
        <v>2759</v>
      </c>
      <c r="D1170" s="613" t="s">
        <v>2311</v>
      </c>
      <c r="E1170" s="1182">
        <v>5000</v>
      </c>
      <c r="F1170" s="1182">
        <v>5000</v>
      </c>
      <c r="G1170" s="1182">
        <v>5000</v>
      </c>
      <c r="H1170" s="1182">
        <v>5000</v>
      </c>
      <c r="I1170" s="1182">
        <v>5000</v>
      </c>
      <c r="J1170" s="131" t="s">
        <v>1670</v>
      </c>
      <c r="K1170" s="1163" t="s">
        <v>2761</v>
      </c>
      <c r="L1170" s="613" t="s">
        <v>71</v>
      </c>
    </row>
    <row r="1171" spans="1:12" ht="18" x14ac:dyDescent="0.35">
      <c r="A1171" s="614"/>
      <c r="B1171" s="613" t="s">
        <v>2313</v>
      </c>
      <c r="C1171" s="613" t="s">
        <v>2728</v>
      </c>
      <c r="D1171" s="613" t="s">
        <v>2389</v>
      </c>
      <c r="E1171" s="679" t="s">
        <v>118</v>
      </c>
      <c r="F1171" s="679" t="s">
        <v>118</v>
      </c>
      <c r="G1171" s="679" t="s">
        <v>118</v>
      </c>
      <c r="H1171" s="679" t="s">
        <v>118</v>
      </c>
      <c r="I1171" s="679" t="s">
        <v>118</v>
      </c>
      <c r="J1171" s="1185" t="s">
        <v>3309</v>
      </c>
      <c r="K1171" s="613" t="s">
        <v>3881</v>
      </c>
      <c r="L1171" s="614"/>
    </row>
    <row r="1172" spans="1:12" ht="18" x14ac:dyDescent="0.35">
      <c r="A1172" s="614"/>
      <c r="B1172" s="613" t="s">
        <v>2485</v>
      </c>
      <c r="C1172" s="613" t="s">
        <v>2336</v>
      </c>
      <c r="D1172" s="613"/>
      <c r="E1172" s="1182"/>
      <c r="F1172" s="1187"/>
      <c r="G1172" s="614"/>
      <c r="H1172" s="1187"/>
      <c r="I1172" s="614"/>
      <c r="J1172" s="614" t="s">
        <v>3338</v>
      </c>
      <c r="K1172" s="674" t="s">
        <v>2315</v>
      </c>
      <c r="L1172" s="614"/>
    </row>
    <row r="1173" spans="1:12" ht="18" x14ac:dyDescent="0.35">
      <c r="A1173" s="614"/>
      <c r="B1173" s="613"/>
      <c r="C1173" s="613" t="s">
        <v>2760</v>
      </c>
      <c r="D1173" s="613"/>
      <c r="E1173" s="1182"/>
      <c r="F1173" s="1187"/>
      <c r="G1173" s="614"/>
      <c r="H1173" s="1187"/>
      <c r="I1173" s="614"/>
      <c r="J1173" s="614"/>
      <c r="K1173" s="674" t="s">
        <v>2762</v>
      </c>
      <c r="L1173" s="614"/>
    </row>
    <row r="1174" spans="1:12" ht="18" x14ac:dyDescent="0.35">
      <c r="A1174" s="614"/>
      <c r="B1174" s="613"/>
      <c r="C1174" s="613" t="s">
        <v>2453</v>
      </c>
      <c r="D1174" s="613"/>
      <c r="E1174" s="1182"/>
      <c r="F1174" s="1187"/>
      <c r="G1174" s="614"/>
      <c r="H1174" s="1187"/>
      <c r="I1174" s="614"/>
      <c r="J1174" s="614"/>
      <c r="K1174" s="674" t="s">
        <v>2763</v>
      </c>
      <c r="L1174" s="614"/>
    </row>
    <row r="1175" spans="1:12" ht="18" x14ac:dyDescent="0.35">
      <c r="A1175" s="614"/>
      <c r="B1175" s="613"/>
      <c r="C1175" s="613"/>
      <c r="D1175" s="613"/>
      <c r="E1175" s="1182"/>
      <c r="F1175" s="1187"/>
      <c r="G1175" s="614"/>
      <c r="H1175" s="1187"/>
      <c r="I1175" s="614"/>
      <c r="J1175" s="614"/>
      <c r="K1175" s="1187" t="s">
        <v>2762</v>
      </c>
      <c r="L1175" s="614"/>
    </row>
    <row r="1176" spans="1:12" ht="18" x14ac:dyDescent="0.35">
      <c r="A1176" s="616"/>
      <c r="B1176" s="616"/>
      <c r="C1176" s="616"/>
      <c r="D1176" s="619"/>
      <c r="E1176" s="1188"/>
      <c r="F1176" s="1194"/>
      <c r="G1176" s="616"/>
      <c r="H1176" s="1189"/>
      <c r="I1176" s="616"/>
      <c r="J1176" s="616"/>
      <c r="K1176" s="1192" t="s">
        <v>2333</v>
      </c>
      <c r="L1176" s="616"/>
    </row>
    <row r="1177" spans="1:12" ht="21" x14ac:dyDescent="0.4">
      <c r="A1177" s="1334" t="s">
        <v>33</v>
      </c>
      <c r="B1177" s="1334"/>
      <c r="C1177" s="1334"/>
      <c r="D1177" s="1334"/>
      <c r="E1177" s="1334"/>
      <c r="F1177" s="1334"/>
      <c r="G1177" s="1334"/>
      <c r="H1177" s="1334"/>
      <c r="I1177" s="1334"/>
      <c r="J1177" s="1334"/>
      <c r="K1177" s="1334"/>
      <c r="L1177" s="1334"/>
    </row>
    <row r="1178" spans="1:12" ht="21" x14ac:dyDescent="0.4">
      <c r="A1178" s="1333" t="s">
        <v>34</v>
      </c>
      <c r="B1178" s="1333"/>
      <c r="C1178" s="1333"/>
      <c r="D1178" s="1333"/>
      <c r="E1178" s="1333"/>
      <c r="F1178" s="1333"/>
      <c r="G1178" s="1333"/>
      <c r="H1178" s="1333"/>
      <c r="I1178" s="1333"/>
      <c r="J1178" s="1333"/>
      <c r="K1178" s="1333"/>
      <c r="L1178" s="1333"/>
    </row>
    <row r="1179" spans="1:12" ht="21" x14ac:dyDescent="0.4">
      <c r="A1179" s="1333" t="s">
        <v>2</v>
      </c>
      <c r="B1179" s="1333"/>
      <c r="C1179" s="1333"/>
      <c r="D1179" s="1333"/>
      <c r="E1179" s="1333"/>
      <c r="F1179" s="1333"/>
      <c r="G1179" s="1333"/>
      <c r="H1179" s="1333"/>
      <c r="I1179" s="1333"/>
      <c r="J1179" s="1333"/>
      <c r="K1179" s="1333"/>
      <c r="L1179" s="1333"/>
    </row>
    <row r="1180" spans="1:12" ht="21" x14ac:dyDescent="0.4">
      <c r="A1180" s="1333" t="s">
        <v>3</v>
      </c>
      <c r="B1180" s="1333"/>
      <c r="C1180" s="1333"/>
      <c r="D1180" s="1333"/>
      <c r="E1180" s="1333"/>
      <c r="F1180" s="1333"/>
      <c r="G1180" s="1333"/>
      <c r="H1180" s="1333"/>
      <c r="I1180" s="1333"/>
      <c r="J1180" s="1333"/>
      <c r="K1180" s="1333"/>
      <c r="L1180" s="1333"/>
    </row>
    <row r="1181" spans="1:12" ht="21" x14ac:dyDescent="0.4">
      <c r="A1181" s="1341" t="s">
        <v>2065</v>
      </c>
      <c r="B1181" s="1341"/>
      <c r="C1181" s="1341"/>
      <c r="D1181" s="1341"/>
      <c r="E1181" s="1341"/>
      <c r="F1181" s="1341"/>
      <c r="G1181" s="1341"/>
      <c r="H1181" s="1341"/>
      <c r="I1181" s="1341"/>
      <c r="J1181" s="1341"/>
      <c r="K1181" s="1341"/>
      <c r="L1181" s="1341"/>
    </row>
    <row r="1182" spans="1:12" ht="21" x14ac:dyDescent="0.4">
      <c r="A1182" s="238" t="s">
        <v>1071</v>
      </c>
      <c r="B1182" s="239" t="s">
        <v>3091</v>
      </c>
      <c r="C1182" s="239"/>
      <c r="D1182" s="239"/>
      <c r="E1182" s="239"/>
      <c r="F1182" s="879"/>
      <c r="G1182" s="879"/>
      <c r="H1182" s="879"/>
      <c r="I1182" s="879"/>
      <c r="J1182" s="879"/>
      <c r="K1182" s="879"/>
      <c r="L1182" s="879"/>
    </row>
    <row r="1183" spans="1:12" ht="21" x14ac:dyDescent="0.4">
      <c r="A1183" s="239"/>
      <c r="B1183" s="521" t="s">
        <v>1072</v>
      </c>
      <c r="C1183" s="954"/>
      <c r="D1183" s="239"/>
      <c r="E1183" s="239"/>
      <c r="F1183" s="239"/>
      <c r="G1183" s="239"/>
      <c r="H1183" s="239"/>
      <c r="I1183" s="239"/>
      <c r="J1183" s="239"/>
      <c r="K1183" s="239"/>
      <c r="L1183" s="239"/>
    </row>
    <row r="1184" spans="1:12" ht="21" x14ac:dyDescent="0.4">
      <c r="A1184" s="19"/>
      <c r="B1184" s="901" t="s">
        <v>2066</v>
      </c>
      <c r="C1184" s="970"/>
      <c r="D1184" s="970"/>
      <c r="E1184" s="1"/>
      <c r="F1184" s="1"/>
      <c r="G1184" s="1"/>
      <c r="H1184" s="1"/>
      <c r="I1184" s="1"/>
      <c r="J1184" s="1"/>
      <c r="K1184" s="1"/>
      <c r="L1184" s="1"/>
    </row>
    <row r="1185" spans="1:12" ht="21" x14ac:dyDescent="0.4">
      <c r="A1185" s="522" t="s">
        <v>38</v>
      </c>
      <c r="B1185" s="523" t="s">
        <v>7</v>
      </c>
      <c r="C1185" s="523" t="s">
        <v>39</v>
      </c>
      <c r="D1185" s="523" t="s">
        <v>57</v>
      </c>
      <c r="E1185" s="1342" t="s">
        <v>1244</v>
      </c>
      <c r="F1185" s="1343"/>
      <c r="G1185" s="1343"/>
      <c r="H1185" s="1343"/>
      <c r="I1185" s="955"/>
      <c r="J1185" s="956" t="s">
        <v>1245</v>
      </c>
      <c r="K1185" s="524" t="s">
        <v>1246</v>
      </c>
      <c r="L1185" s="523" t="s">
        <v>45</v>
      </c>
    </row>
    <row r="1186" spans="1:12" ht="21" x14ac:dyDescent="0.4">
      <c r="A1186" s="525"/>
      <c r="B1186" s="526"/>
      <c r="C1186" s="525"/>
      <c r="D1186" s="368" t="s">
        <v>1247</v>
      </c>
      <c r="E1186" s="527">
        <v>2561</v>
      </c>
      <c r="F1186" s="527">
        <v>2562</v>
      </c>
      <c r="G1186" s="542">
        <v>2563</v>
      </c>
      <c r="H1186" s="542">
        <v>2564</v>
      </c>
      <c r="I1186" s="542">
        <v>2565</v>
      </c>
      <c r="J1186" s="529" t="s">
        <v>1248</v>
      </c>
      <c r="K1186" s="527" t="s">
        <v>44</v>
      </c>
      <c r="L1186" s="957" t="s">
        <v>46</v>
      </c>
    </row>
    <row r="1187" spans="1:12" ht="21" x14ac:dyDescent="0.4">
      <c r="A1187" s="530"/>
      <c r="B1187" s="530"/>
      <c r="C1187" s="531"/>
      <c r="D1187" s="532"/>
      <c r="E1187" s="533" t="s">
        <v>14</v>
      </c>
      <c r="F1187" s="533" t="s">
        <v>14</v>
      </c>
      <c r="G1187" s="533" t="s">
        <v>14</v>
      </c>
      <c r="H1187" s="533" t="s">
        <v>14</v>
      </c>
      <c r="I1187" s="533" t="s">
        <v>14</v>
      </c>
      <c r="J1187" s="534"/>
      <c r="K1187" s="532"/>
      <c r="L1187" s="535"/>
    </row>
    <row r="1188" spans="1:12" ht="18" x14ac:dyDescent="0.35">
      <c r="A1188" s="51"/>
      <c r="B1188" s="647" t="s">
        <v>2362</v>
      </c>
      <c r="C1188" s="648" t="s">
        <v>2418</v>
      </c>
      <c r="D1188" s="254" t="s">
        <v>2311</v>
      </c>
      <c r="E1188" s="303">
        <v>5000</v>
      </c>
      <c r="F1188" s="303">
        <v>5000</v>
      </c>
      <c r="G1188" s="303">
        <v>5000</v>
      </c>
      <c r="H1188" s="258">
        <v>5000</v>
      </c>
      <c r="I1188" s="258">
        <v>5000</v>
      </c>
      <c r="J1188" s="128" t="s">
        <v>1670</v>
      </c>
      <c r="K1188" s="648" t="s">
        <v>2384</v>
      </c>
      <c r="L1188" s="112" t="s">
        <v>71</v>
      </c>
    </row>
    <row r="1189" spans="1:12" ht="18" x14ac:dyDescent="0.35">
      <c r="A1189" s="51"/>
      <c r="B1189" s="256" t="s">
        <v>2766</v>
      </c>
      <c r="C1189" s="256" t="s">
        <v>2486</v>
      </c>
      <c r="D1189" s="256" t="s">
        <v>2423</v>
      </c>
      <c r="E1189" s="228" t="s">
        <v>118</v>
      </c>
      <c r="F1189" s="228" t="s">
        <v>118</v>
      </c>
      <c r="G1189" s="228" t="s">
        <v>118</v>
      </c>
      <c r="H1189" s="228" t="s">
        <v>118</v>
      </c>
      <c r="I1189" s="228" t="s">
        <v>118</v>
      </c>
      <c r="J1189" s="65" t="s">
        <v>3309</v>
      </c>
      <c r="K1189" s="256" t="s">
        <v>2395</v>
      </c>
      <c r="L1189" s="225"/>
    </row>
    <row r="1190" spans="1:12" ht="18" x14ac:dyDescent="0.35">
      <c r="A1190" s="51"/>
      <c r="B1190" s="256" t="s">
        <v>2765</v>
      </c>
      <c r="C1190" s="256" t="s">
        <v>2479</v>
      </c>
      <c r="D1190" s="256" t="s">
        <v>2394</v>
      </c>
      <c r="E1190" s="303"/>
      <c r="F1190" s="303"/>
      <c r="G1190" s="225"/>
      <c r="H1190" s="608"/>
      <c r="I1190" s="225"/>
      <c r="J1190" s="225" t="s">
        <v>3338</v>
      </c>
      <c r="K1190" s="316" t="s">
        <v>2322</v>
      </c>
      <c r="L1190" s="225"/>
    </row>
    <row r="1191" spans="1:12" ht="18" x14ac:dyDescent="0.35">
      <c r="A1191" s="17"/>
      <c r="B1191" s="283"/>
      <c r="C1191" s="283"/>
      <c r="D1191" s="317"/>
      <c r="E1191" s="305"/>
      <c r="F1191" s="305"/>
      <c r="G1191" s="283"/>
      <c r="H1191" s="319"/>
      <c r="I1191" s="283"/>
      <c r="J1191" s="283"/>
      <c r="K1191" s="318"/>
      <c r="L1191" s="283"/>
    </row>
    <row r="1192" spans="1:12" ht="18" x14ac:dyDescent="0.35">
      <c r="A1192" s="14"/>
      <c r="B1192" s="1069" t="s">
        <v>2350</v>
      </c>
      <c r="C1192" s="649" t="s">
        <v>2351</v>
      </c>
      <c r="D1192" s="254" t="s">
        <v>2764</v>
      </c>
      <c r="E1192" s="303">
        <v>5000</v>
      </c>
      <c r="F1192" s="303">
        <v>5000</v>
      </c>
      <c r="G1192" s="303">
        <v>5000</v>
      </c>
      <c r="H1192" s="258">
        <v>5000</v>
      </c>
      <c r="I1192" s="258">
        <v>5000</v>
      </c>
      <c r="J1192" s="128" t="s">
        <v>1670</v>
      </c>
      <c r="K1192" s="649" t="s">
        <v>2487</v>
      </c>
      <c r="L1192" s="112" t="s">
        <v>71</v>
      </c>
    </row>
    <row r="1193" spans="1:12" ht="18" x14ac:dyDescent="0.35">
      <c r="A1193" s="51"/>
      <c r="B1193" s="48" t="s">
        <v>2354</v>
      </c>
      <c r="C1193" s="48" t="s">
        <v>2472</v>
      </c>
      <c r="D1193" s="649" t="s">
        <v>2488</v>
      </c>
      <c r="E1193" s="228" t="s">
        <v>118</v>
      </c>
      <c r="F1193" s="228" t="s">
        <v>118</v>
      </c>
      <c r="G1193" s="228" t="s">
        <v>118</v>
      </c>
      <c r="H1193" s="228" t="s">
        <v>118</v>
      </c>
      <c r="I1193" s="228" t="s">
        <v>118</v>
      </c>
      <c r="J1193" s="65" t="s">
        <v>3309</v>
      </c>
      <c r="K1193" s="225" t="s">
        <v>2357</v>
      </c>
      <c r="L1193" s="225"/>
    </row>
    <row r="1194" spans="1:12" ht="18" x14ac:dyDescent="0.35">
      <c r="A1194" s="51"/>
      <c r="B1194" s="432" t="s">
        <v>2358</v>
      </c>
      <c r="C1194" s="256" t="s">
        <v>2371</v>
      </c>
      <c r="D1194" s="649" t="s">
        <v>2473</v>
      </c>
      <c r="E1194" s="303"/>
      <c r="F1194" s="608"/>
      <c r="G1194" s="225"/>
      <c r="H1194" s="608"/>
      <c r="I1194" s="225"/>
      <c r="J1194" s="225" t="s">
        <v>3338</v>
      </c>
      <c r="K1194" s="316" t="s">
        <v>2360</v>
      </c>
      <c r="L1194" s="225"/>
    </row>
    <row r="1195" spans="1:12" ht="18" x14ac:dyDescent="0.35">
      <c r="A1195" s="51"/>
      <c r="B1195" s="432" t="s">
        <v>529</v>
      </c>
      <c r="C1195" s="225"/>
      <c r="D1195" s="649" t="s">
        <v>2489</v>
      </c>
      <c r="E1195" s="303"/>
      <c r="F1195" s="608"/>
      <c r="G1195" s="225"/>
      <c r="H1195" s="608"/>
      <c r="I1195" s="225"/>
      <c r="J1195" s="225"/>
      <c r="K1195" s="316" t="s">
        <v>2359</v>
      </c>
      <c r="L1195" s="225"/>
    </row>
    <row r="1196" spans="1:12" ht="18" x14ac:dyDescent="0.35">
      <c r="A1196" s="51"/>
      <c r="B1196" s="626"/>
      <c r="C1196" s="51"/>
      <c r="D1196" s="904"/>
      <c r="E1196" s="196"/>
      <c r="F1196" s="882"/>
      <c r="G1196" s="51"/>
      <c r="H1196" s="882"/>
      <c r="I1196" s="51"/>
      <c r="J1196" s="51"/>
      <c r="K1196" s="637"/>
      <c r="L1196" s="51"/>
    </row>
    <row r="1197" spans="1:12" ht="19.2" x14ac:dyDescent="0.35">
      <c r="A1197" s="552">
        <v>6</v>
      </c>
      <c r="B1197" s="254" t="s">
        <v>2989</v>
      </c>
      <c r="C1197" s="331" t="s">
        <v>2991</v>
      </c>
      <c r="D1197" s="254" t="s">
        <v>2993</v>
      </c>
      <c r="E1197" s="718">
        <v>250000</v>
      </c>
      <c r="F1197" s="720">
        <v>250000</v>
      </c>
      <c r="G1197" s="720">
        <v>250000</v>
      </c>
      <c r="H1197" s="720">
        <v>250000</v>
      </c>
      <c r="I1197" s="720">
        <v>250000</v>
      </c>
      <c r="J1197" s="128" t="s">
        <v>1670</v>
      </c>
      <c r="K1197" s="254" t="s">
        <v>1834</v>
      </c>
      <c r="L1197" s="254" t="s">
        <v>71</v>
      </c>
    </row>
    <row r="1198" spans="1:12" ht="19.2" x14ac:dyDescent="0.35">
      <c r="A1198" s="252"/>
      <c r="B1198" s="112" t="s">
        <v>2990</v>
      </c>
      <c r="C1198" s="80" t="s">
        <v>2992</v>
      </c>
      <c r="D1198" s="112" t="s">
        <v>2994</v>
      </c>
      <c r="E1198" s="308" t="s">
        <v>118</v>
      </c>
      <c r="F1198" s="304" t="s">
        <v>118</v>
      </c>
      <c r="G1198" s="304" t="s">
        <v>118</v>
      </c>
      <c r="H1198" s="304" t="s">
        <v>118</v>
      </c>
      <c r="I1198" s="304" t="s">
        <v>118</v>
      </c>
      <c r="J1198" s="65" t="s">
        <v>3309</v>
      </c>
      <c r="K1198" s="112" t="s">
        <v>2995</v>
      </c>
      <c r="L1198" s="112"/>
    </row>
    <row r="1199" spans="1:12" ht="19.2" x14ac:dyDescent="0.35">
      <c r="A1199" s="252"/>
      <c r="B1199" s="112"/>
      <c r="C1199" s="80"/>
      <c r="D1199" s="112"/>
      <c r="E1199" s="81"/>
      <c r="F1199" s="304"/>
      <c r="G1199" s="304"/>
      <c r="H1199" s="304"/>
      <c r="I1199" s="304"/>
      <c r="J1199" s="225" t="s">
        <v>3338</v>
      </c>
      <c r="K1199" s="112"/>
      <c r="L1199" s="112"/>
    </row>
    <row r="1200" spans="1:12" ht="18" x14ac:dyDescent="0.35">
      <c r="A1200" s="13"/>
      <c r="B1200" s="681"/>
      <c r="C1200" s="13"/>
      <c r="D1200" s="974"/>
      <c r="E1200" s="196"/>
      <c r="F1200" s="13"/>
      <c r="G1200" s="13"/>
      <c r="H1200" s="13"/>
      <c r="I1200" s="51"/>
      <c r="J1200" s="13"/>
      <c r="K1200" s="192"/>
      <c r="L1200" s="51"/>
    </row>
    <row r="1201" spans="1:12" ht="18" x14ac:dyDescent="0.35">
      <c r="A1201" s="13"/>
      <c r="B1201" s="681"/>
      <c r="C1201" s="13"/>
      <c r="D1201" s="974"/>
      <c r="E1201" s="196"/>
      <c r="F1201" s="13"/>
      <c r="G1201" s="13"/>
      <c r="H1201" s="13"/>
      <c r="I1201" s="51"/>
      <c r="J1201" s="13"/>
      <c r="K1201" s="192"/>
      <c r="L1201" s="51"/>
    </row>
    <row r="1202" spans="1:12" ht="18" x14ac:dyDescent="0.35">
      <c r="A1202" s="13"/>
      <c r="B1202" s="681"/>
      <c r="C1202" s="13"/>
      <c r="D1202" s="974"/>
      <c r="E1202" s="196"/>
      <c r="F1202" s="13"/>
      <c r="G1202" s="13"/>
      <c r="H1202" s="13"/>
      <c r="I1202" s="51"/>
      <c r="J1202" s="13"/>
      <c r="K1202" s="192"/>
      <c r="L1202" s="51"/>
    </row>
    <row r="1203" spans="1:12" ht="18.600000000000001" thickBot="1" x14ac:dyDescent="0.4">
      <c r="A1203" s="13"/>
      <c r="B1203" s="681"/>
      <c r="C1203" s="13"/>
      <c r="D1203" s="974"/>
      <c r="E1203" s="196"/>
      <c r="F1203" s="13"/>
      <c r="G1203" s="13"/>
      <c r="H1203" s="13"/>
      <c r="I1203" s="51"/>
      <c r="J1203" s="13"/>
      <c r="K1203" s="192"/>
      <c r="L1203" s="51"/>
    </row>
    <row r="1204" spans="1:12" ht="18" thickBot="1" x14ac:dyDescent="0.4">
      <c r="A1204" s="841" t="s">
        <v>17</v>
      </c>
      <c r="B1204" s="844" t="s">
        <v>3587</v>
      </c>
      <c r="C1204" s="842"/>
      <c r="D1204" s="842"/>
      <c r="E1204" s="821">
        <f>E1197+E770+E751+E745+E741</f>
        <v>770000</v>
      </c>
      <c r="F1204" s="845">
        <f>F1197+F770+F751+F748+F745+F741</f>
        <v>870000</v>
      </c>
      <c r="G1204" s="821">
        <f>G1197+G770+G751+G745+G741</f>
        <v>770000</v>
      </c>
      <c r="H1204" s="821">
        <f>H1197+H770+H751+H745+H741</f>
        <v>770000</v>
      </c>
      <c r="I1204" s="821">
        <f>I1197+I770+I751+I745+I741</f>
        <v>770000</v>
      </c>
      <c r="J1204" s="842"/>
      <c r="K1204" s="842"/>
      <c r="L1204" s="1049"/>
    </row>
    <row r="1205" spans="1:12" ht="21" x14ac:dyDescent="0.4">
      <c r="A1205" s="882"/>
      <c r="B1205" s="631"/>
      <c r="C1205" s="882"/>
      <c r="D1205" s="904"/>
      <c r="E1205" s="547"/>
      <c r="F1205" s="906">
        <v>177</v>
      </c>
      <c r="G1205" s="882"/>
      <c r="H1205" s="882"/>
      <c r="I1205" s="882"/>
      <c r="J1205" s="882"/>
      <c r="K1205" s="637"/>
      <c r="L1205" s="882"/>
    </row>
    <row r="1206" spans="1:12" ht="21" x14ac:dyDescent="0.4">
      <c r="A1206" s="1334" t="s">
        <v>33</v>
      </c>
      <c r="B1206" s="1334"/>
      <c r="C1206" s="1334"/>
      <c r="D1206" s="1334"/>
      <c r="E1206" s="1334"/>
      <c r="F1206" s="1334"/>
      <c r="G1206" s="1334"/>
      <c r="H1206" s="1334"/>
      <c r="I1206" s="1334"/>
      <c r="J1206" s="1334"/>
      <c r="K1206" s="1334"/>
      <c r="L1206" s="1334"/>
    </row>
    <row r="1207" spans="1:12" ht="21" x14ac:dyDescent="0.4">
      <c r="A1207" s="1333" t="s">
        <v>34</v>
      </c>
      <c r="B1207" s="1333"/>
      <c r="C1207" s="1333"/>
      <c r="D1207" s="1333"/>
      <c r="E1207" s="1333"/>
      <c r="F1207" s="1333"/>
      <c r="G1207" s="1333"/>
      <c r="H1207" s="1333"/>
      <c r="I1207" s="1333"/>
      <c r="J1207" s="1333"/>
      <c r="K1207" s="1333"/>
      <c r="L1207" s="1333"/>
    </row>
    <row r="1208" spans="1:12" ht="21" x14ac:dyDescent="0.4">
      <c r="A1208" s="1333" t="s">
        <v>2</v>
      </c>
      <c r="B1208" s="1333"/>
      <c r="C1208" s="1333"/>
      <c r="D1208" s="1333"/>
      <c r="E1208" s="1333"/>
      <c r="F1208" s="1333"/>
      <c r="G1208" s="1333"/>
      <c r="H1208" s="1333"/>
      <c r="I1208" s="1333"/>
      <c r="J1208" s="1333"/>
      <c r="K1208" s="1333"/>
      <c r="L1208" s="1333"/>
    </row>
    <row r="1209" spans="1:12" ht="21" x14ac:dyDescent="0.4">
      <c r="A1209" s="1333" t="s">
        <v>3</v>
      </c>
      <c r="B1209" s="1333"/>
      <c r="C1209" s="1333"/>
      <c r="D1209" s="1333"/>
      <c r="E1209" s="1333"/>
      <c r="F1209" s="1333"/>
      <c r="G1209" s="1333"/>
      <c r="H1209" s="1333"/>
      <c r="I1209" s="1333"/>
      <c r="J1209" s="1333"/>
      <c r="K1209" s="1333"/>
      <c r="L1209" s="1333"/>
    </row>
    <row r="1210" spans="1:12" ht="21" x14ac:dyDescent="0.4">
      <c r="A1210" s="1341" t="s">
        <v>2065</v>
      </c>
      <c r="B1210" s="1341"/>
      <c r="C1210" s="1341"/>
      <c r="D1210" s="1341"/>
      <c r="E1210" s="1341"/>
      <c r="F1210" s="1341"/>
      <c r="G1210" s="1341"/>
      <c r="H1210" s="1341"/>
      <c r="I1210" s="1341"/>
      <c r="J1210" s="1341"/>
      <c r="K1210" s="1341"/>
      <c r="L1210" s="1341"/>
    </row>
    <row r="1211" spans="1:12" ht="21" x14ac:dyDescent="0.4">
      <c r="A1211" s="238" t="s">
        <v>1071</v>
      </c>
      <c r="B1211" s="239" t="s">
        <v>3091</v>
      </c>
      <c r="C1211" s="239"/>
      <c r="D1211" s="239"/>
      <c r="E1211" s="239"/>
      <c r="F1211" s="879"/>
      <c r="G1211" s="879"/>
      <c r="H1211" s="879"/>
      <c r="I1211" s="879"/>
      <c r="J1211" s="879"/>
      <c r="K1211" s="879"/>
      <c r="L1211" s="879"/>
    </row>
    <row r="1212" spans="1:12" ht="21" x14ac:dyDescent="0.4">
      <c r="A1212" s="239"/>
      <c r="B1212" s="521" t="s">
        <v>1072</v>
      </c>
      <c r="C1212" s="954"/>
      <c r="D1212" s="239"/>
      <c r="E1212" s="239"/>
      <c r="F1212" s="239"/>
      <c r="G1212" s="239"/>
      <c r="H1212" s="239"/>
      <c r="I1212" s="239"/>
      <c r="J1212" s="239"/>
      <c r="K1212" s="239"/>
      <c r="L1212" s="239"/>
    </row>
    <row r="1213" spans="1:12" ht="21" x14ac:dyDescent="0.4">
      <c r="A1213" s="19"/>
      <c r="B1213" s="901" t="s">
        <v>3711</v>
      </c>
      <c r="C1213" s="970"/>
      <c r="D1213" s="970"/>
      <c r="E1213" s="1"/>
      <c r="F1213" s="1"/>
      <c r="G1213" s="1"/>
      <c r="H1213" s="1"/>
      <c r="I1213" s="1"/>
      <c r="J1213" s="1"/>
      <c r="K1213" s="1"/>
      <c r="L1213" s="1"/>
    </row>
    <row r="1214" spans="1:12" ht="21" x14ac:dyDescent="0.4">
      <c r="A1214" s="522" t="s">
        <v>38</v>
      </c>
      <c r="B1214" s="523" t="s">
        <v>7</v>
      </c>
      <c r="C1214" s="523" t="s">
        <v>39</v>
      </c>
      <c r="D1214" s="523" t="s">
        <v>57</v>
      </c>
      <c r="E1214" s="1342" t="s">
        <v>1244</v>
      </c>
      <c r="F1214" s="1343"/>
      <c r="G1214" s="1343"/>
      <c r="H1214" s="1343"/>
      <c r="I1214" s="955"/>
      <c r="J1214" s="956" t="s">
        <v>1245</v>
      </c>
      <c r="K1214" s="524" t="s">
        <v>1246</v>
      </c>
      <c r="L1214" s="523" t="s">
        <v>45</v>
      </c>
    </row>
    <row r="1215" spans="1:12" ht="21" x14ac:dyDescent="0.4">
      <c r="A1215" s="525"/>
      <c r="B1215" s="526"/>
      <c r="C1215" s="525"/>
      <c r="D1215" s="368" t="s">
        <v>1247</v>
      </c>
      <c r="E1215" s="527">
        <v>2561</v>
      </c>
      <c r="F1215" s="527">
        <v>2562</v>
      </c>
      <c r="G1215" s="542">
        <v>2563</v>
      </c>
      <c r="H1215" s="542">
        <v>2564</v>
      </c>
      <c r="I1215" s="542">
        <v>2565</v>
      </c>
      <c r="J1215" s="529" t="s">
        <v>1248</v>
      </c>
      <c r="K1215" s="527" t="s">
        <v>44</v>
      </c>
      <c r="L1215" s="957" t="s">
        <v>46</v>
      </c>
    </row>
    <row r="1216" spans="1:12" ht="21" x14ac:dyDescent="0.4">
      <c r="A1216" s="530"/>
      <c r="B1216" s="530"/>
      <c r="C1216" s="531"/>
      <c r="D1216" s="532"/>
      <c r="E1216" s="533" t="s">
        <v>14</v>
      </c>
      <c r="F1216" s="533" t="s">
        <v>14</v>
      </c>
      <c r="G1216" s="533" t="s">
        <v>14</v>
      </c>
      <c r="H1216" s="533" t="s">
        <v>14</v>
      </c>
      <c r="I1216" s="533" t="s">
        <v>14</v>
      </c>
      <c r="J1216" s="534"/>
      <c r="K1216" s="532"/>
      <c r="L1216" s="535"/>
    </row>
    <row r="1217" spans="1:12" ht="18" x14ac:dyDescent="0.35">
      <c r="A1217" s="135">
        <v>1</v>
      </c>
      <c r="B1217" s="254" t="s">
        <v>1843</v>
      </c>
      <c r="C1217" s="335" t="s">
        <v>1844</v>
      </c>
      <c r="D1217" s="128" t="s">
        <v>1845</v>
      </c>
      <c r="E1217" s="688">
        <v>14000000</v>
      </c>
      <c r="F1217" s="1195">
        <v>14000000</v>
      </c>
      <c r="G1217" s="689">
        <v>14000000</v>
      </c>
      <c r="H1217" s="452">
        <v>14000000</v>
      </c>
      <c r="I1217" s="453">
        <v>14000000</v>
      </c>
      <c r="J1217" s="429" t="s">
        <v>1846</v>
      </c>
      <c r="K1217" s="254" t="s">
        <v>2767</v>
      </c>
      <c r="L1217" s="334" t="s">
        <v>71</v>
      </c>
    </row>
    <row r="1218" spans="1:12" ht="18" x14ac:dyDescent="0.35">
      <c r="A1218" s="13"/>
      <c r="B1218" s="112" t="s">
        <v>1847</v>
      </c>
      <c r="C1218" s="264" t="s">
        <v>1848</v>
      </c>
      <c r="D1218" s="48"/>
      <c r="E1218" s="346" t="s">
        <v>1849</v>
      </c>
      <c r="F1218" s="145" t="s">
        <v>1849</v>
      </c>
      <c r="G1218" s="145" t="s">
        <v>1849</v>
      </c>
      <c r="H1218" s="142" t="s">
        <v>1849</v>
      </c>
      <c r="I1218" s="142" t="s">
        <v>1849</v>
      </c>
      <c r="J1218" s="65" t="s">
        <v>1850</v>
      </c>
      <c r="K1218" s="112" t="s">
        <v>3918</v>
      </c>
      <c r="L1218" s="225"/>
    </row>
    <row r="1219" spans="1:12" ht="18" x14ac:dyDescent="0.35">
      <c r="A1219" s="13"/>
      <c r="B1219" s="112"/>
      <c r="C1219" s="264" t="s">
        <v>1846</v>
      </c>
      <c r="D1219" s="48"/>
      <c r="E1219" s="690" t="s">
        <v>1084</v>
      </c>
      <c r="F1219" s="691" t="s">
        <v>1084</v>
      </c>
      <c r="G1219" s="691" t="s">
        <v>1084</v>
      </c>
      <c r="H1219" s="692" t="s">
        <v>1084</v>
      </c>
      <c r="I1219" s="692" t="s">
        <v>1084</v>
      </c>
      <c r="J1219" s="65" t="s">
        <v>1851</v>
      </c>
      <c r="K1219" s="112" t="s">
        <v>1861</v>
      </c>
      <c r="L1219" s="225"/>
    </row>
    <row r="1220" spans="1:12" ht="18" x14ac:dyDescent="0.35">
      <c r="A1220" s="13"/>
      <c r="B1220" s="112"/>
      <c r="C1220" s="264"/>
      <c r="D1220" s="48"/>
      <c r="E1220" s="102"/>
      <c r="F1220" s="47"/>
      <c r="G1220" s="47"/>
      <c r="H1220" s="48"/>
      <c r="I1220" s="183"/>
      <c r="J1220" s="159"/>
      <c r="K1220" s="112"/>
      <c r="L1220" s="225"/>
    </row>
    <row r="1221" spans="1:12" ht="18" x14ac:dyDescent="0.35">
      <c r="A1221" s="135">
        <v>2</v>
      </c>
      <c r="B1221" s="254" t="s">
        <v>1843</v>
      </c>
      <c r="C1221" s="335" t="s">
        <v>1844</v>
      </c>
      <c r="D1221" s="128" t="s">
        <v>1852</v>
      </c>
      <c r="E1221" s="687">
        <v>2000000</v>
      </c>
      <c r="F1221" s="451">
        <v>2000000</v>
      </c>
      <c r="G1221" s="451">
        <v>2000000</v>
      </c>
      <c r="H1221" s="452">
        <v>2000000</v>
      </c>
      <c r="I1221" s="452">
        <v>2000000</v>
      </c>
      <c r="J1221" s="112" t="s">
        <v>1853</v>
      </c>
      <c r="K1221" s="254" t="s">
        <v>3919</v>
      </c>
      <c r="L1221" s="334" t="s">
        <v>71</v>
      </c>
    </row>
    <row r="1222" spans="1:12" ht="18" x14ac:dyDescent="0.35">
      <c r="A1222" s="13"/>
      <c r="B1222" s="112" t="s">
        <v>1854</v>
      </c>
      <c r="C1222" s="264" t="s">
        <v>1848</v>
      </c>
      <c r="D1222" s="48"/>
      <c r="E1222" s="693" t="s">
        <v>1849</v>
      </c>
      <c r="F1222" s="98" t="s">
        <v>1849</v>
      </c>
      <c r="G1222" s="98" t="s">
        <v>1849</v>
      </c>
      <c r="H1222" s="507" t="s">
        <v>1849</v>
      </c>
      <c r="I1222" s="507" t="s">
        <v>1849</v>
      </c>
      <c r="J1222" s="65" t="s">
        <v>1850</v>
      </c>
      <c r="K1222" s="112" t="s">
        <v>3918</v>
      </c>
      <c r="L1222" s="225"/>
    </row>
    <row r="1223" spans="1:12" ht="18" x14ac:dyDescent="0.35">
      <c r="A1223" s="13"/>
      <c r="B1223" s="112"/>
      <c r="C1223" s="264" t="s">
        <v>1853</v>
      </c>
      <c r="D1223" s="48"/>
      <c r="E1223" s="693" t="s">
        <v>1084</v>
      </c>
      <c r="F1223" s="98" t="s">
        <v>1084</v>
      </c>
      <c r="G1223" s="98" t="s">
        <v>1084</v>
      </c>
      <c r="H1223" s="507" t="s">
        <v>1084</v>
      </c>
      <c r="I1223" s="98" t="s">
        <v>1084</v>
      </c>
      <c r="J1223" s="65" t="s">
        <v>1851</v>
      </c>
      <c r="K1223" s="112" t="s">
        <v>1861</v>
      </c>
      <c r="L1223" s="225"/>
    </row>
    <row r="1224" spans="1:12" ht="18" x14ac:dyDescent="0.35">
      <c r="A1224" s="135">
        <v>3</v>
      </c>
      <c r="B1224" s="254" t="s">
        <v>1843</v>
      </c>
      <c r="C1224" s="335" t="s">
        <v>1844</v>
      </c>
      <c r="D1224" s="128" t="s">
        <v>1855</v>
      </c>
      <c r="E1224" s="433">
        <v>500000</v>
      </c>
      <c r="F1224" s="345">
        <v>500000</v>
      </c>
      <c r="G1224" s="345">
        <v>500000</v>
      </c>
      <c r="H1224" s="380">
        <v>500000</v>
      </c>
      <c r="I1224" s="380">
        <v>500000</v>
      </c>
      <c r="J1224" s="429" t="s">
        <v>1856</v>
      </c>
      <c r="K1224" s="254" t="s">
        <v>1857</v>
      </c>
      <c r="L1224" s="334" t="s">
        <v>71</v>
      </c>
    </row>
    <row r="1225" spans="1:12" ht="18" x14ac:dyDescent="0.35">
      <c r="A1225" s="13"/>
      <c r="B1225" s="112" t="s">
        <v>1858</v>
      </c>
      <c r="C1225" s="264" t="s">
        <v>1859</v>
      </c>
      <c r="D1225" s="48"/>
      <c r="E1225" s="346" t="s">
        <v>1849</v>
      </c>
      <c r="F1225" s="145" t="s">
        <v>1849</v>
      </c>
      <c r="G1225" s="145" t="s">
        <v>1849</v>
      </c>
      <c r="H1225" s="142" t="s">
        <v>1849</v>
      </c>
      <c r="I1225" s="142" t="s">
        <v>1849</v>
      </c>
      <c r="J1225" s="65" t="s">
        <v>1850</v>
      </c>
      <c r="K1225" s="112" t="s">
        <v>1860</v>
      </c>
      <c r="L1225" s="225"/>
    </row>
    <row r="1226" spans="1:12" ht="18" x14ac:dyDescent="0.35">
      <c r="A1226" s="13"/>
      <c r="B1226" s="112"/>
      <c r="C1226" s="264"/>
      <c r="D1226" s="48"/>
      <c r="E1226" s="693" t="s">
        <v>1084</v>
      </c>
      <c r="F1226" s="98" t="s">
        <v>1084</v>
      </c>
      <c r="G1226" s="98" t="s">
        <v>1084</v>
      </c>
      <c r="H1226" s="507" t="s">
        <v>1084</v>
      </c>
      <c r="I1226" s="507" t="s">
        <v>1084</v>
      </c>
      <c r="J1226" s="65" t="s">
        <v>1851</v>
      </c>
      <c r="K1226" s="112" t="s">
        <v>1861</v>
      </c>
      <c r="L1226" s="225"/>
    </row>
    <row r="1227" spans="1:12" ht="18" x14ac:dyDescent="0.35">
      <c r="A1227" s="13"/>
      <c r="B1227" s="112"/>
      <c r="C1227" s="264"/>
      <c r="D1227" s="48"/>
      <c r="E1227" s="102"/>
      <c r="F1227" s="47"/>
      <c r="G1227" s="47"/>
      <c r="H1227" s="48"/>
      <c r="I1227" s="47"/>
      <c r="J1227" s="65"/>
      <c r="K1227" s="112"/>
      <c r="L1227" s="225"/>
    </row>
    <row r="1228" spans="1:12" ht="18" x14ac:dyDescent="0.35">
      <c r="A1228" s="135">
        <v>4</v>
      </c>
      <c r="B1228" s="254" t="s">
        <v>1862</v>
      </c>
      <c r="C1228" s="335" t="s">
        <v>1844</v>
      </c>
      <c r="D1228" s="128" t="s">
        <v>1856</v>
      </c>
      <c r="E1228" s="687">
        <v>1500000</v>
      </c>
      <c r="F1228" s="1195">
        <v>1500000</v>
      </c>
      <c r="G1228" s="451">
        <v>1500000</v>
      </c>
      <c r="H1228" s="380">
        <v>1500000</v>
      </c>
      <c r="I1228" s="452">
        <v>1500000</v>
      </c>
      <c r="J1228" s="429" t="s">
        <v>1856</v>
      </c>
      <c r="K1228" s="254" t="s">
        <v>1863</v>
      </c>
      <c r="L1228" s="334" t="s">
        <v>71</v>
      </c>
    </row>
    <row r="1229" spans="1:12" ht="18" x14ac:dyDescent="0.35">
      <c r="A1229" s="13"/>
      <c r="B1229" s="112" t="s">
        <v>1856</v>
      </c>
      <c r="C1229" s="264" t="s">
        <v>1864</v>
      </c>
      <c r="D1229" s="48" t="s">
        <v>1865</v>
      </c>
      <c r="E1229" s="346" t="s">
        <v>1849</v>
      </c>
      <c r="F1229" s="145" t="s">
        <v>1849</v>
      </c>
      <c r="G1229" s="145" t="s">
        <v>1849</v>
      </c>
      <c r="H1229" s="142" t="s">
        <v>1849</v>
      </c>
      <c r="I1229" s="142" t="s">
        <v>1849</v>
      </c>
      <c r="J1229" s="65" t="s">
        <v>1850</v>
      </c>
      <c r="K1229" s="112" t="s">
        <v>3920</v>
      </c>
      <c r="L1229" s="225"/>
    </row>
    <row r="1230" spans="1:12" ht="18" x14ac:dyDescent="0.35">
      <c r="A1230" s="16"/>
      <c r="B1230" s="226"/>
      <c r="C1230" s="310"/>
      <c r="D1230" s="183"/>
      <c r="E1230" s="983" t="s">
        <v>1084</v>
      </c>
      <c r="F1230" s="588" t="s">
        <v>1084</v>
      </c>
      <c r="G1230" s="588" t="s">
        <v>1084</v>
      </c>
      <c r="H1230" s="588" t="s">
        <v>1084</v>
      </c>
      <c r="I1230" s="588" t="s">
        <v>1084</v>
      </c>
      <c r="J1230" s="159" t="s">
        <v>1851</v>
      </c>
      <c r="K1230" s="226" t="s">
        <v>3921</v>
      </c>
      <c r="L1230" s="283"/>
    </row>
    <row r="1231" spans="1:12" ht="19.2" x14ac:dyDescent="0.35">
      <c r="A1231" s="252">
        <v>5</v>
      </c>
      <c r="B1231" s="112" t="s">
        <v>1866</v>
      </c>
      <c r="C1231" s="264" t="s">
        <v>1867</v>
      </c>
      <c r="D1231" s="112" t="s">
        <v>1868</v>
      </c>
      <c r="E1231" s="109">
        <v>150000</v>
      </c>
      <c r="F1231" s="303">
        <v>150000</v>
      </c>
      <c r="G1231" s="434">
        <v>400000</v>
      </c>
      <c r="H1231" s="434">
        <v>400000</v>
      </c>
      <c r="I1231" s="434">
        <v>400000</v>
      </c>
      <c r="J1231" s="435" t="s">
        <v>1670</v>
      </c>
      <c r="K1231" s="80" t="s">
        <v>1869</v>
      </c>
      <c r="L1231" s="225" t="s">
        <v>71</v>
      </c>
    </row>
    <row r="1232" spans="1:12" ht="19.2" x14ac:dyDescent="0.35">
      <c r="A1232" s="252"/>
      <c r="B1232" s="80"/>
      <c r="C1232" s="112" t="s">
        <v>1870</v>
      </c>
      <c r="D1232" s="112" t="s">
        <v>1871</v>
      </c>
      <c r="E1232" s="81" t="s">
        <v>118</v>
      </c>
      <c r="F1232" s="258" t="s">
        <v>118</v>
      </c>
      <c r="G1232" s="434" t="s">
        <v>118</v>
      </c>
      <c r="H1232" s="434" t="s">
        <v>118</v>
      </c>
      <c r="I1232" s="434" t="s">
        <v>118</v>
      </c>
      <c r="J1232" s="435" t="s">
        <v>3309</v>
      </c>
      <c r="K1232" s="80" t="s">
        <v>1872</v>
      </c>
      <c r="L1232" s="112"/>
    </row>
    <row r="1233" spans="1:12" ht="19.2" x14ac:dyDescent="0.35">
      <c r="A1233" s="546"/>
      <c r="B1233" s="245"/>
      <c r="C1233" s="226"/>
      <c r="D1233" s="226"/>
      <c r="E1233" s="719"/>
      <c r="F1233" s="437"/>
      <c r="G1233" s="981"/>
      <c r="H1233" s="981"/>
      <c r="I1233" s="981"/>
      <c r="J1233" s="982" t="s">
        <v>3341</v>
      </c>
      <c r="K1233" s="245"/>
      <c r="L1233" s="226"/>
    </row>
    <row r="1234" spans="1:12" ht="21" x14ac:dyDescent="0.4">
      <c r="A1234" s="384"/>
      <c r="B1234" s="264"/>
      <c r="C1234" s="264"/>
      <c r="D1234" s="264"/>
      <c r="E1234" s="308"/>
      <c r="F1234" s="906">
        <v>178</v>
      </c>
      <c r="G1234" s="847"/>
      <c r="H1234" s="847"/>
      <c r="I1234" s="847"/>
      <c r="J1234" s="989"/>
      <c r="K1234" s="264"/>
      <c r="L1234" s="264"/>
    </row>
    <row r="1235" spans="1:12" ht="18" x14ac:dyDescent="0.35">
      <c r="A1235" s="1324" t="s">
        <v>33</v>
      </c>
      <c r="B1235" s="1324"/>
      <c r="C1235" s="1324"/>
      <c r="D1235" s="1324"/>
      <c r="E1235" s="1324"/>
      <c r="F1235" s="1324"/>
      <c r="G1235" s="1324"/>
      <c r="H1235" s="1324"/>
      <c r="I1235" s="1324"/>
      <c r="J1235" s="1324"/>
      <c r="K1235" s="1324"/>
      <c r="L1235" s="1324"/>
    </row>
    <row r="1236" spans="1:12" ht="18" x14ac:dyDescent="0.35">
      <c r="A1236" s="1325" t="s">
        <v>34</v>
      </c>
      <c r="B1236" s="1325"/>
      <c r="C1236" s="1325"/>
      <c r="D1236" s="1325"/>
      <c r="E1236" s="1325"/>
      <c r="F1236" s="1325"/>
      <c r="G1236" s="1325"/>
      <c r="H1236" s="1325"/>
      <c r="I1236" s="1325"/>
      <c r="J1236" s="1325"/>
      <c r="K1236" s="1325"/>
      <c r="L1236" s="1325"/>
    </row>
    <row r="1237" spans="1:12" ht="18" x14ac:dyDescent="0.35">
      <c r="A1237" s="1325" t="s">
        <v>2</v>
      </c>
      <c r="B1237" s="1325"/>
      <c r="C1237" s="1325"/>
      <c r="D1237" s="1325"/>
      <c r="E1237" s="1325"/>
      <c r="F1237" s="1325"/>
      <c r="G1237" s="1325"/>
      <c r="H1237" s="1325"/>
      <c r="I1237" s="1325"/>
      <c r="J1237" s="1325"/>
      <c r="K1237" s="1325"/>
      <c r="L1237" s="1325"/>
    </row>
    <row r="1238" spans="1:12" ht="18" x14ac:dyDescent="0.35">
      <c r="A1238" s="1325" t="s">
        <v>3</v>
      </c>
      <c r="B1238" s="1325"/>
      <c r="C1238" s="1325"/>
      <c r="D1238" s="1325"/>
      <c r="E1238" s="1325"/>
      <c r="F1238" s="1325"/>
      <c r="G1238" s="1325"/>
      <c r="H1238" s="1325"/>
      <c r="I1238" s="1325"/>
      <c r="J1238" s="1325"/>
      <c r="K1238" s="1325"/>
      <c r="L1238" s="1325"/>
    </row>
    <row r="1239" spans="1:12" ht="18" x14ac:dyDescent="0.35">
      <c r="A1239" s="1346" t="s">
        <v>2065</v>
      </c>
      <c r="B1239" s="1346"/>
      <c r="C1239" s="1346"/>
      <c r="D1239" s="1346"/>
      <c r="E1239" s="1346"/>
      <c r="F1239" s="1346"/>
      <c r="G1239" s="1346"/>
      <c r="H1239" s="1346"/>
      <c r="I1239" s="1346"/>
      <c r="J1239" s="1346"/>
      <c r="K1239" s="1346"/>
      <c r="L1239" s="1346"/>
    </row>
    <row r="1240" spans="1:12" ht="18" x14ac:dyDescent="0.35">
      <c r="A1240" s="390" t="s">
        <v>1071</v>
      </c>
      <c r="B1240" s="548" t="s">
        <v>3091</v>
      </c>
      <c r="C1240" s="548"/>
      <c r="D1240" s="548"/>
      <c r="E1240" s="548"/>
      <c r="F1240" s="1196"/>
      <c r="G1240" s="1196"/>
      <c r="H1240" s="1196"/>
      <c r="I1240" s="1196"/>
      <c r="J1240" s="1196"/>
      <c r="K1240" s="1196"/>
      <c r="L1240" s="1196"/>
    </row>
    <row r="1241" spans="1:12" ht="18" x14ac:dyDescent="0.35">
      <c r="A1241" s="548"/>
      <c r="B1241" s="1197" t="s">
        <v>1072</v>
      </c>
      <c r="C1241" s="1198"/>
      <c r="D1241" s="548"/>
      <c r="E1241" s="548"/>
      <c r="F1241" s="548"/>
      <c r="G1241" s="548"/>
      <c r="H1241" s="548"/>
      <c r="I1241" s="548"/>
      <c r="J1241" s="548"/>
      <c r="K1241" s="548"/>
      <c r="L1241" s="548"/>
    </row>
    <row r="1242" spans="1:12" ht="18" x14ac:dyDescent="0.35">
      <c r="A1242" s="367"/>
      <c r="B1242" s="1199" t="s">
        <v>3711</v>
      </c>
      <c r="C1242" s="1200"/>
      <c r="D1242" s="1200"/>
      <c r="E1242" s="110"/>
      <c r="F1242" s="110"/>
      <c r="G1242" s="110"/>
      <c r="H1242" s="110"/>
      <c r="I1242" s="110"/>
      <c r="J1242" s="110"/>
      <c r="K1242" s="110"/>
      <c r="L1242" s="110"/>
    </row>
    <row r="1243" spans="1:12" ht="18" x14ac:dyDescent="0.35">
      <c r="A1243" s="349" t="s">
        <v>38</v>
      </c>
      <c r="B1243" s="350" t="s">
        <v>7</v>
      </c>
      <c r="C1243" s="350" t="s">
        <v>39</v>
      </c>
      <c r="D1243" s="350" t="s">
        <v>57</v>
      </c>
      <c r="E1243" s="1331" t="s">
        <v>1244</v>
      </c>
      <c r="F1243" s="1332"/>
      <c r="G1243" s="1332"/>
      <c r="H1243" s="1332"/>
      <c r="I1243" s="351"/>
      <c r="J1243" s="352" t="s">
        <v>1245</v>
      </c>
      <c r="K1243" s="353" t="s">
        <v>1246</v>
      </c>
      <c r="L1243" s="350" t="s">
        <v>45</v>
      </c>
    </row>
    <row r="1244" spans="1:12" ht="18" x14ac:dyDescent="0.35">
      <c r="A1244" s="354"/>
      <c r="B1244" s="355"/>
      <c r="C1244" s="354"/>
      <c r="D1244" s="368" t="s">
        <v>1247</v>
      </c>
      <c r="E1244" s="356">
        <v>2561</v>
      </c>
      <c r="F1244" s="356">
        <v>2562</v>
      </c>
      <c r="G1244" s="357">
        <v>2563</v>
      </c>
      <c r="H1244" s="357">
        <v>2564</v>
      </c>
      <c r="I1244" s="357">
        <v>2565</v>
      </c>
      <c r="J1244" s="358" t="s">
        <v>1248</v>
      </c>
      <c r="K1244" s="356" t="s">
        <v>44</v>
      </c>
      <c r="L1244" s="359" t="s">
        <v>46</v>
      </c>
    </row>
    <row r="1245" spans="1:12" ht="18" x14ac:dyDescent="0.35">
      <c r="A1245" s="360"/>
      <c r="B1245" s="360"/>
      <c r="C1245" s="361"/>
      <c r="D1245" s="362"/>
      <c r="E1245" s="363" t="s">
        <v>14</v>
      </c>
      <c r="F1245" s="363" t="s">
        <v>14</v>
      </c>
      <c r="G1245" s="363" t="s">
        <v>14</v>
      </c>
      <c r="H1245" s="363" t="s">
        <v>14</v>
      </c>
      <c r="I1245" s="363" t="s">
        <v>14</v>
      </c>
      <c r="J1245" s="364"/>
      <c r="K1245" s="362"/>
      <c r="L1245" s="365"/>
    </row>
    <row r="1246" spans="1:12" ht="18" x14ac:dyDescent="0.35">
      <c r="A1246" s="135">
        <v>6</v>
      </c>
      <c r="B1246" s="79" t="s">
        <v>2568</v>
      </c>
      <c r="C1246" s="27" t="s">
        <v>2569</v>
      </c>
      <c r="D1246" s="95" t="s">
        <v>2570</v>
      </c>
      <c r="E1246" s="111">
        <v>450000</v>
      </c>
      <c r="F1246" s="111">
        <v>450000</v>
      </c>
      <c r="G1246" s="111">
        <v>450000</v>
      </c>
      <c r="H1246" s="111">
        <v>450000</v>
      </c>
      <c r="I1246" s="111">
        <v>450000</v>
      </c>
      <c r="J1246" s="1026" t="s">
        <v>3346</v>
      </c>
      <c r="K1246" s="27" t="s">
        <v>3344</v>
      </c>
      <c r="L1246" s="51" t="s">
        <v>71</v>
      </c>
    </row>
    <row r="1247" spans="1:12" ht="18" x14ac:dyDescent="0.35">
      <c r="A1247" s="13"/>
      <c r="B1247" s="27"/>
      <c r="C1247" s="27" t="s">
        <v>2571</v>
      </c>
      <c r="D1247" s="95"/>
      <c r="E1247" s="13" t="s">
        <v>2546</v>
      </c>
      <c r="F1247" s="13" t="s">
        <v>2546</v>
      </c>
      <c r="G1247" s="13" t="s">
        <v>2546</v>
      </c>
      <c r="H1247" s="13" t="s">
        <v>2546</v>
      </c>
      <c r="I1247" s="13" t="s">
        <v>2546</v>
      </c>
      <c r="J1247" s="230" t="s">
        <v>3347</v>
      </c>
      <c r="K1247" s="27" t="s">
        <v>3345</v>
      </c>
      <c r="L1247" s="51"/>
    </row>
    <row r="1248" spans="1:12" ht="18" x14ac:dyDescent="0.35">
      <c r="A1248" s="16"/>
      <c r="B1248" s="50"/>
      <c r="C1248" s="50" t="s">
        <v>2570</v>
      </c>
      <c r="D1248" s="105"/>
      <c r="E1248" s="16"/>
      <c r="F1248" s="16"/>
      <c r="G1248" s="17"/>
      <c r="H1248" s="16"/>
      <c r="I1248" s="16"/>
      <c r="J1248" s="338" t="s">
        <v>3348</v>
      </c>
      <c r="K1248" s="50"/>
      <c r="L1248" s="17"/>
    </row>
    <row r="1249" spans="1:12" ht="18" x14ac:dyDescent="0.35">
      <c r="A1249" s="13">
        <v>7</v>
      </c>
      <c r="B1249" s="27" t="s">
        <v>2572</v>
      </c>
      <c r="C1249" s="95" t="s">
        <v>2573</v>
      </c>
      <c r="D1249" s="27" t="s">
        <v>2574</v>
      </c>
      <c r="E1249" s="179">
        <v>1500000</v>
      </c>
      <c r="F1249" s="244">
        <v>1500000</v>
      </c>
      <c r="G1249" s="1204">
        <v>1500000</v>
      </c>
      <c r="H1249" s="337">
        <v>1500000</v>
      </c>
      <c r="I1249" s="204">
        <v>1500000</v>
      </c>
      <c r="J1249" s="1201" t="s">
        <v>1670</v>
      </c>
      <c r="K1249" s="27" t="s">
        <v>2574</v>
      </c>
      <c r="L1249" s="51" t="s">
        <v>71</v>
      </c>
    </row>
    <row r="1250" spans="1:12" ht="18" x14ac:dyDescent="0.35">
      <c r="A1250" s="13"/>
      <c r="B1250" s="27"/>
      <c r="C1250" s="95" t="s">
        <v>2575</v>
      </c>
      <c r="D1250" s="27" t="s">
        <v>2576</v>
      </c>
      <c r="E1250" s="13" t="s">
        <v>2546</v>
      </c>
      <c r="F1250" s="13" t="s">
        <v>2546</v>
      </c>
      <c r="G1250" s="13" t="s">
        <v>2546</v>
      </c>
      <c r="H1250" s="13" t="s">
        <v>2546</v>
      </c>
      <c r="I1250" s="13" t="s">
        <v>2546</v>
      </c>
      <c r="J1250" s="366" t="s">
        <v>3349</v>
      </c>
      <c r="K1250" s="27" t="s">
        <v>2577</v>
      </c>
      <c r="L1250" s="27"/>
    </row>
    <row r="1251" spans="1:12" ht="18" x14ac:dyDescent="0.35">
      <c r="A1251" s="13"/>
      <c r="B1251" s="27"/>
      <c r="C1251" s="95" t="s">
        <v>2578</v>
      </c>
      <c r="D1251" s="27"/>
      <c r="E1251" s="95"/>
      <c r="F1251" s="27"/>
      <c r="G1251" s="95"/>
      <c r="H1251" s="27"/>
      <c r="I1251" s="27"/>
      <c r="J1251" s="366" t="s">
        <v>3350</v>
      </c>
      <c r="K1251" s="27" t="s">
        <v>1251</v>
      </c>
      <c r="L1251" s="27"/>
    </row>
    <row r="1252" spans="1:12" ht="18" x14ac:dyDescent="0.35">
      <c r="A1252" s="13"/>
      <c r="B1252" s="27"/>
      <c r="C1252" s="95" t="s">
        <v>2579</v>
      </c>
      <c r="D1252" s="49"/>
      <c r="E1252" s="27"/>
      <c r="F1252" s="49"/>
      <c r="G1252" s="27"/>
      <c r="H1252" s="27"/>
      <c r="I1252" s="49"/>
      <c r="J1252" s="1202" t="s">
        <v>3351</v>
      </c>
      <c r="K1252" s="49"/>
      <c r="L1252" s="27"/>
    </row>
    <row r="1253" spans="1:12" ht="18" x14ac:dyDescent="0.35">
      <c r="A1253" s="16"/>
      <c r="B1253" s="50"/>
      <c r="C1253" s="105" t="s">
        <v>2580</v>
      </c>
      <c r="D1253" s="46"/>
      <c r="E1253" s="46"/>
      <c r="F1253" s="46"/>
      <c r="G1253" s="46"/>
      <c r="H1253" s="50"/>
      <c r="I1253" s="46"/>
      <c r="J1253" s="1203"/>
      <c r="K1253" s="46"/>
      <c r="L1253" s="50"/>
    </row>
    <row r="1254" spans="1:12" ht="18" x14ac:dyDescent="0.35">
      <c r="A1254" s="13">
        <v>8</v>
      </c>
      <c r="B1254" s="27" t="s">
        <v>2581</v>
      </c>
      <c r="C1254" s="49" t="s">
        <v>2582</v>
      </c>
      <c r="D1254" s="49" t="s">
        <v>2583</v>
      </c>
      <c r="E1254" s="127">
        <v>360000</v>
      </c>
      <c r="F1254" s="67">
        <v>360000</v>
      </c>
      <c r="G1254" s="67">
        <v>360000</v>
      </c>
      <c r="H1254" s="67">
        <v>360000</v>
      </c>
      <c r="I1254" s="67">
        <v>360000</v>
      </c>
      <c r="J1254" s="49" t="s">
        <v>3352</v>
      </c>
      <c r="K1254" s="49" t="s">
        <v>2587</v>
      </c>
      <c r="L1254" s="27" t="s">
        <v>71</v>
      </c>
    </row>
    <row r="1255" spans="1:12" ht="18" x14ac:dyDescent="0.35">
      <c r="A1255" s="13"/>
      <c r="B1255" s="27" t="s">
        <v>2584</v>
      </c>
      <c r="C1255" s="49" t="s">
        <v>2585</v>
      </c>
      <c r="D1255" s="49"/>
      <c r="E1255" s="13" t="s">
        <v>2546</v>
      </c>
      <c r="F1255" s="13" t="s">
        <v>2546</v>
      </c>
      <c r="G1255" s="13" t="s">
        <v>2546</v>
      </c>
      <c r="H1255" s="13" t="s">
        <v>2546</v>
      </c>
      <c r="I1255" s="13" t="s">
        <v>2546</v>
      </c>
      <c r="J1255" s="49" t="s">
        <v>3355</v>
      </c>
      <c r="K1255" s="49" t="s">
        <v>3922</v>
      </c>
      <c r="L1255" s="27"/>
    </row>
    <row r="1256" spans="1:12" ht="18" x14ac:dyDescent="0.35">
      <c r="A1256" s="13"/>
      <c r="B1256" s="27" t="s">
        <v>2586</v>
      </c>
      <c r="C1256" s="49" t="s">
        <v>2587</v>
      </c>
      <c r="D1256" s="49"/>
      <c r="E1256" s="42"/>
      <c r="F1256" s="49"/>
      <c r="G1256" s="49"/>
      <c r="H1256" s="49"/>
      <c r="I1256" s="49"/>
      <c r="J1256" s="49" t="s">
        <v>3354</v>
      </c>
      <c r="K1256" s="49" t="s">
        <v>2588</v>
      </c>
      <c r="L1256" s="27"/>
    </row>
    <row r="1257" spans="1:12" ht="18" x14ac:dyDescent="0.35">
      <c r="A1257" s="13"/>
      <c r="B1257" s="50"/>
      <c r="C1257" s="50"/>
      <c r="D1257" s="50"/>
      <c r="E1257" s="67"/>
      <c r="F1257" s="49"/>
      <c r="G1257" s="49"/>
      <c r="H1257" s="49"/>
      <c r="I1257" s="49"/>
      <c r="J1257" s="50" t="s">
        <v>2588</v>
      </c>
      <c r="K1257" s="49"/>
      <c r="L1257" s="27"/>
    </row>
    <row r="1258" spans="1:12" ht="18" x14ac:dyDescent="0.35">
      <c r="A1258" s="14">
        <v>9</v>
      </c>
      <c r="B1258" s="27" t="s">
        <v>2581</v>
      </c>
      <c r="C1258" s="49" t="s">
        <v>2582</v>
      </c>
      <c r="D1258" s="49" t="s">
        <v>2589</v>
      </c>
      <c r="E1258" s="178">
        <v>25000</v>
      </c>
      <c r="F1258" s="178">
        <v>25000</v>
      </c>
      <c r="G1258" s="178">
        <v>25000</v>
      </c>
      <c r="H1258" s="178">
        <v>25000</v>
      </c>
      <c r="I1258" s="178">
        <v>25000</v>
      </c>
      <c r="J1258" s="49" t="s">
        <v>3352</v>
      </c>
      <c r="K1258" s="79" t="s">
        <v>2589</v>
      </c>
      <c r="L1258" s="14" t="s">
        <v>71</v>
      </c>
    </row>
    <row r="1259" spans="1:12" ht="18" x14ac:dyDescent="0.35">
      <c r="A1259" s="51"/>
      <c r="B1259" s="27" t="s">
        <v>2590</v>
      </c>
      <c r="C1259" s="49" t="s">
        <v>2585</v>
      </c>
      <c r="D1259" s="27"/>
      <c r="E1259" s="13" t="s">
        <v>2546</v>
      </c>
      <c r="F1259" s="13" t="s">
        <v>2546</v>
      </c>
      <c r="G1259" s="13" t="s">
        <v>2546</v>
      </c>
      <c r="H1259" s="13" t="s">
        <v>2546</v>
      </c>
      <c r="I1259" s="13" t="s">
        <v>2546</v>
      </c>
      <c r="J1259" s="49" t="s">
        <v>3353</v>
      </c>
      <c r="K1259" s="49" t="s">
        <v>3922</v>
      </c>
      <c r="L1259" s="51"/>
    </row>
    <row r="1260" spans="1:12" ht="18" x14ac:dyDescent="0.35">
      <c r="A1260" s="27"/>
      <c r="B1260" s="27"/>
      <c r="C1260" s="49" t="s">
        <v>2591</v>
      </c>
      <c r="D1260" s="27"/>
      <c r="E1260" s="13"/>
      <c r="F1260" s="13"/>
      <c r="G1260" s="13"/>
      <c r="H1260" s="13"/>
      <c r="I1260" s="13"/>
      <c r="J1260" s="49" t="s">
        <v>3354</v>
      </c>
      <c r="K1260" s="49" t="s">
        <v>2588</v>
      </c>
      <c r="L1260" s="51"/>
    </row>
    <row r="1261" spans="1:12" ht="18" x14ac:dyDescent="0.35">
      <c r="A1261" s="50"/>
      <c r="B1261" s="50"/>
      <c r="C1261" s="50"/>
      <c r="D1261" s="50"/>
      <c r="E1261" s="17"/>
      <c r="F1261" s="50"/>
      <c r="G1261" s="50"/>
      <c r="H1261" s="50"/>
      <c r="I1261" s="50"/>
      <c r="J1261" s="50" t="s">
        <v>2588</v>
      </c>
      <c r="K1261" s="50"/>
      <c r="L1261" s="17"/>
    </row>
    <row r="1262" spans="1:12" ht="18" x14ac:dyDescent="0.35">
      <c r="A1262" s="14">
        <v>10</v>
      </c>
      <c r="B1262" s="95" t="s">
        <v>2778</v>
      </c>
      <c r="C1262" s="27" t="s">
        <v>1288</v>
      </c>
      <c r="D1262" s="95" t="s">
        <v>2592</v>
      </c>
      <c r="E1262" s="57">
        <v>260000</v>
      </c>
      <c r="F1262" s="57">
        <v>260000</v>
      </c>
      <c r="G1262" s="196">
        <v>260000</v>
      </c>
      <c r="H1262" s="57">
        <v>260000</v>
      </c>
      <c r="I1262" s="57">
        <v>260000</v>
      </c>
      <c r="J1262" s="27" t="s">
        <v>1670</v>
      </c>
      <c r="K1262" s="160" t="s">
        <v>2353</v>
      </c>
      <c r="L1262" s="54" t="s">
        <v>71</v>
      </c>
    </row>
    <row r="1263" spans="1:12" ht="18" x14ac:dyDescent="0.35">
      <c r="A1263" s="51"/>
      <c r="B1263" s="95" t="s">
        <v>2776</v>
      </c>
      <c r="C1263" s="27" t="s">
        <v>1251</v>
      </c>
      <c r="D1263" s="95" t="s">
        <v>2593</v>
      </c>
      <c r="E1263" s="13" t="s">
        <v>2546</v>
      </c>
      <c r="F1263" s="13" t="s">
        <v>2546</v>
      </c>
      <c r="G1263" s="13" t="s">
        <v>2546</v>
      </c>
      <c r="H1263" s="13" t="s">
        <v>2546</v>
      </c>
      <c r="I1263" s="13" t="s">
        <v>2546</v>
      </c>
      <c r="J1263" s="27" t="s">
        <v>1252</v>
      </c>
      <c r="K1263" s="230" t="s">
        <v>2779</v>
      </c>
      <c r="L1263" s="936"/>
    </row>
    <row r="1264" spans="1:12" ht="18" x14ac:dyDescent="0.35">
      <c r="A1264" s="51"/>
      <c r="B1264" s="95"/>
      <c r="C1264" s="27"/>
      <c r="D1264" s="95"/>
      <c r="E1264" s="13"/>
      <c r="F1264" s="51"/>
      <c r="G1264" s="13"/>
      <c r="H1264" s="13"/>
      <c r="I1264" s="13"/>
      <c r="J1264" s="27" t="s">
        <v>3312</v>
      </c>
      <c r="K1264" s="230"/>
      <c r="L1264" s="936"/>
    </row>
    <row r="1265" spans="1:12" ht="18" x14ac:dyDescent="0.35">
      <c r="A1265" s="17"/>
      <c r="B1265" s="50"/>
      <c r="C1265" s="140"/>
      <c r="D1265" s="105"/>
      <c r="E1265" s="50"/>
      <c r="F1265" s="105"/>
      <c r="G1265" s="50"/>
      <c r="H1265" s="46"/>
      <c r="I1265" s="46"/>
      <c r="J1265" s="50" t="s">
        <v>3356</v>
      </c>
      <c r="K1265" s="17"/>
      <c r="L1265" s="920"/>
    </row>
    <row r="1266" spans="1:12" ht="21" x14ac:dyDescent="0.4">
      <c r="A1266" s="1334" t="s">
        <v>33</v>
      </c>
      <c r="B1266" s="1334"/>
      <c r="C1266" s="1334"/>
      <c r="D1266" s="1334"/>
      <c r="E1266" s="1334"/>
      <c r="F1266" s="1334"/>
      <c r="G1266" s="1334"/>
      <c r="H1266" s="1334"/>
      <c r="I1266" s="1334"/>
      <c r="J1266" s="1334"/>
      <c r="K1266" s="1334"/>
      <c r="L1266" s="1334"/>
    </row>
    <row r="1267" spans="1:12" ht="21" x14ac:dyDescent="0.4">
      <c r="A1267" s="1333" t="s">
        <v>34</v>
      </c>
      <c r="B1267" s="1333"/>
      <c r="C1267" s="1333"/>
      <c r="D1267" s="1333"/>
      <c r="E1267" s="1333"/>
      <c r="F1267" s="1333"/>
      <c r="G1267" s="1333"/>
      <c r="H1267" s="1333"/>
      <c r="I1267" s="1333"/>
      <c r="J1267" s="1333"/>
      <c r="K1267" s="1333"/>
      <c r="L1267" s="1333"/>
    </row>
    <row r="1268" spans="1:12" ht="21" x14ac:dyDescent="0.4">
      <c r="A1268" s="1333" t="s">
        <v>2</v>
      </c>
      <c r="B1268" s="1333"/>
      <c r="C1268" s="1333"/>
      <c r="D1268" s="1333"/>
      <c r="E1268" s="1333"/>
      <c r="F1268" s="1333"/>
      <c r="G1268" s="1333"/>
      <c r="H1268" s="1333"/>
      <c r="I1268" s="1333"/>
      <c r="J1268" s="1333"/>
      <c r="K1268" s="1333"/>
      <c r="L1268" s="1333"/>
    </row>
    <row r="1269" spans="1:12" ht="21" x14ac:dyDescent="0.4">
      <c r="A1269" s="1333" t="s">
        <v>3</v>
      </c>
      <c r="B1269" s="1333"/>
      <c r="C1269" s="1333"/>
      <c r="D1269" s="1333"/>
      <c r="E1269" s="1333"/>
      <c r="F1269" s="1333"/>
      <c r="G1269" s="1333"/>
      <c r="H1269" s="1333"/>
      <c r="I1269" s="1333"/>
      <c r="J1269" s="1333"/>
      <c r="K1269" s="1333"/>
      <c r="L1269" s="1333"/>
    </row>
    <row r="1270" spans="1:12" ht="21" x14ac:dyDescent="0.4">
      <c r="A1270" s="1341" t="s">
        <v>2065</v>
      </c>
      <c r="B1270" s="1341"/>
      <c r="C1270" s="1341"/>
      <c r="D1270" s="1341"/>
      <c r="E1270" s="1341"/>
      <c r="F1270" s="1341"/>
      <c r="G1270" s="1341"/>
      <c r="H1270" s="1341"/>
      <c r="I1270" s="1341"/>
      <c r="J1270" s="1341"/>
      <c r="K1270" s="1341"/>
      <c r="L1270" s="1341"/>
    </row>
    <row r="1271" spans="1:12" ht="21" x14ac:dyDescent="0.4">
      <c r="A1271" s="390" t="s">
        <v>1071</v>
      </c>
      <c r="B1271" s="548" t="s">
        <v>3091</v>
      </c>
      <c r="C1271" s="548"/>
      <c r="D1271" s="548"/>
      <c r="E1271" s="548"/>
      <c r="F1271" s="879"/>
      <c r="G1271" s="879"/>
      <c r="H1271" s="879"/>
      <c r="I1271" s="879"/>
      <c r="J1271" s="879"/>
      <c r="K1271" s="879"/>
      <c r="L1271" s="879"/>
    </row>
    <row r="1272" spans="1:12" ht="21" x14ac:dyDescent="0.4">
      <c r="A1272" s="239"/>
      <c r="B1272" s="521" t="s">
        <v>1072</v>
      </c>
      <c r="D1272" s="239"/>
      <c r="E1272" s="239"/>
      <c r="F1272" s="239"/>
      <c r="G1272" s="239"/>
      <c r="H1272" s="239"/>
      <c r="I1272" s="239"/>
      <c r="J1272" s="239"/>
      <c r="K1272" s="239"/>
      <c r="L1272" s="239"/>
    </row>
    <row r="1273" spans="1:12" ht="19.2" x14ac:dyDescent="0.35">
      <c r="A1273" s="382"/>
      <c r="B1273" s="550" t="s">
        <v>3711</v>
      </c>
      <c r="C1273" s="551"/>
      <c r="D1273" s="551"/>
      <c r="E1273" s="387"/>
      <c r="F1273" s="387"/>
      <c r="G1273" s="387"/>
      <c r="H1273" s="387"/>
      <c r="I1273" s="387"/>
      <c r="J1273" s="387"/>
      <c r="K1273" s="387"/>
      <c r="L1273" s="387"/>
    </row>
    <row r="1274" spans="1:12" ht="21" x14ac:dyDescent="0.4">
      <c r="A1274" s="522" t="s">
        <v>38</v>
      </c>
      <c r="B1274" s="523" t="s">
        <v>7</v>
      </c>
      <c r="C1274" s="523" t="s">
        <v>39</v>
      </c>
      <c r="D1274" s="523" t="s">
        <v>57</v>
      </c>
      <c r="E1274" s="1342" t="s">
        <v>1244</v>
      </c>
      <c r="F1274" s="1343"/>
      <c r="G1274" s="1343"/>
      <c r="H1274" s="1343"/>
      <c r="I1274" s="955"/>
      <c r="J1274" s="956" t="s">
        <v>1245</v>
      </c>
      <c r="K1274" s="524" t="s">
        <v>1246</v>
      </c>
      <c r="L1274" s="523" t="s">
        <v>45</v>
      </c>
    </row>
    <row r="1275" spans="1:12" ht="21" x14ac:dyDescent="0.4">
      <c r="A1275" s="525"/>
      <c r="B1275" s="526"/>
      <c r="C1275" s="525"/>
      <c r="D1275" s="368" t="s">
        <v>1247</v>
      </c>
      <c r="E1275" s="527">
        <v>2561</v>
      </c>
      <c r="F1275" s="527">
        <v>2562</v>
      </c>
      <c r="G1275" s="542">
        <v>2563</v>
      </c>
      <c r="H1275" s="542">
        <v>2564</v>
      </c>
      <c r="I1275" s="542">
        <v>2565</v>
      </c>
      <c r="J1275" s="529" t="s">
        <v>1248</v>
      </c>
      <c r="K1275" s="527" t="s">
        <v>44</v>
      </c>
      <c r="L1275" s="359" t="s">
        <v>46</v>
      </c>
    </row>
    <row r="1276" spans="1:12" ht="21" x14ac:dyDescent="0.4">
      <c r="A1276" s="530"/>
      <c r="B1276" s="530"/>
      <c r="C1276" s="531"/>
      <c r="D1276" s="532"/>
      <c r="E1276" s="533" t="s">
        <v>14</v>
      </c>
      <c r="F1276" s="533" t="s">
        <v>14</v>
      </c>
      <c r="G1276" s="533" t="s">
        <v>14</v>
      </c>
      <c r="H1276" s="533" t="s">
        <v>14</v>
      </c>
      <c r="I1276" s="533" t="s">
        <v>14</v>
      </c>
      <c r="J1276" s="534"/>
      <c r="K1276" s="532"/>
      <c r="L1276" s="535"/>
    </row>
    <row r="1277" spans="1:12" ht="17.399999999999999" x14ac:dyDescent="0.35">
      <c r="A1277" s="142">
        <v>11</v>
      </c>
      <c r="B1277" s="102" t="s">
        <v>2777</v>
      </c>
      <c r="C1277" s="48" t="s">
        <v>2595</v>
      </c>
      <c r="D1277" s="102" t="s">
        <v>2594</v>
      </c>
      <c r="E1277" s="170">
        <v>30000</v>
      </c>
      <c r="F1277" s="420">
        <v>30000</v>
      </c>
      <c r="G1277" s="170">
        <v>30000</v>
      </c>
      <c r="H1277" s="170">
        <v>30000</v>
      </c>
      <c r="I1277" s="170">
        <v>30000</v>
      </c>
      <c r="J1277" s="48" t="s">
        <v>1670</v>
      </c>
      <c r="K1277" s="142" t="s">
        <v>2596</v>
      </c>
      <c r="L1277" s="142" t="s">
        <v>71</v>
      </c>
    </row>
    <row r="1278" spans="1:12" ht="17.399999999999999" x14ac:dyDescent="0.35">
      <c r="A1278" s="142"/>
      <c r="B1278" s="102"/>
      <c r="C1278" s="48"/>
      <c r="D1278" s="102"/>
      <c r="E1278" s="170" t="s">
        <v>2546</v>
      </c>
      <c r="F1278" s="420" t="s">
        <v>2546</v>
      </c>
      <c r="G1278" s="567" t="s">
        <v>2546</v>
      </c>
      <c r="H1278" s="567" t="s">
        <v>2546</v>
      </c>
      <c r="I1278" s="567" t="s">
        <v>2546</v>
      </c>
      <c r="J1278" s="48" t="s">
        <v>3357</v>
      </c>
      <c r="K1278" s="287" t="s">
        <v>2597</v>
      </c>
      <c r="L1278" s="346"/>
    </row>
    <row r="1279" spans="1:12" ht="17.399999999999999" x14ac:dyDescent="0.35">
      <c r="A1279" s="183"/>
      <c r="B1279" s="220"/>
      <c r="C1279" s="183"/>
      <c r="D1279" s="229"/>
      <c r="E1279" s="283"/>
      <c r="F1279" s="229"/>
      <c r="G1279" s="229"/>
      <c r="H1279" s="229"/>
      <c r="I1279" s="162"/>
      <c r="J1279" s="183" t="s">
        <v>3358</v>
      </c>
      <c r="K1279" s="183"/>
      <c r="L1279" s="332"/>
    </row>
    <row r="1280" spans="1:12" ht="19.2" x14ac:dyDescent="0.35">
      <c r="A1280" s="252">
        <v>12</v>
      </c>
      <c r="B1280" s="112" t="s">
        <v>4086</v>
      </c>
      <c r="C1280" s="80" t="s">
        <v>4087</v>
      </c>
      <c r="D1280" s="112" t="s">
        <v>3346</v>
      </c>
      <c r="E1280" s="308"/>
      <c r="F1280" s="304"/>
      <c r="G1280" s="304">
        <v>17600</v>
      </c>
      <c r="H1280" s="304">
        <v>17600</v>
      </c>
      <c r="I1280" s="304">
        <v>17600</v>
      </c>
      <c r="J1280" s="65" t="s">
        <v>1670</v>
      </c>
      <c r="K1280" s="256" t="s">
        <v>3346</v>
      </c>
      <c r="L1280" s="225" t="s">
        <v>71</v>
      </c>
    </row>
    <row r="1281" spans="1:12" ht="19.2" x14ac:dyDescent="0.35">
      <c r="A1281" s="252"/>
      <c r="B1281" s="112"/>
      <c r="C1281" s="80"/>
      <c r="D1281" s="112"/>
      <c r="E1281" s="81"/>
      <c r="F1281" s="304"/>
      <c r="G1281" s="304"/>
      <c r="H1281" s="304"/>
      <c r="I1281" s="304"/>
      <c r="J1281" s="225" t="s">
        <v>3346</v>
      </c>
      <c r="K1281" s="417" t="s">
        <v>4088</v>
      </c>
      <c r="L1281" s="112"/>
    </row>
    <row r="1282" spans="1:12" ht="20.25" customHeight="1" x14ac:dyDescent="0.45">
      <c r="A1282" s="252"/>
      <c r="B1282" s="1072"/>
      <c r="C1282" s="80"/>
      <c r="D1282" s="112"/>
      <c r="E1282" s="81"/>
      <c r="F1282" s="81"/>
      <c r="G1282" s="81"/>
      <c r="H1282" s="81"/>
      <c r="I1282" s="81"/>
      <c r="J1282" s="417" t="s">
        <v>4088</v>
      </c>
      <c r="K1282" s="417" t="s">
        <v>4089</v>
      </c>
      <c r="L1282" s="112"/>
    </row>
    <row r="1283" spans="1:12" ht="19.2" x14ac:dyDescent="0.35">
      <c r="A1283" s="252"/>
      <c r="B1283" s="80"/>
      <c r="C1283" s="80"/>
      <c r="D1283" s="112"/>
      <c r="E1283" s="81"/>
      <c r="F1283" s="81"/>
      <c r="G1283" s="81"/>
      <c r="H1283" s="81"/>
      <c r="I1283" s="81"/>
      <c r="J1283" s="417" t="s">
        <v>4089</v>
      </c>
      <c r="K1283" s="80"/>
      <c r="L1283" s="112"/>
    </row>
    <row r="1284" spans="1:12" ht="19.2" x14ac:dyDescent="0.35">
      <c r="A1284" s="252"/>
      <c r="B1284" s="80"/>
      <c r="C1284" s="80"/>
      <c r="D1284" s="112"/>
      <c r="E1284" s="81"/>
      <c r="F1284" s="81"/>
      <c r="G1284" s="81"/>
      <c r="H1284" s="81"/>
      <c r="I1284" s="81"/>
      <c r="J1284" s="228"/>
      <c r="K1284" s="80"/>
      <c r="L1284" s="112"/>
    </row>
    <row r="1285" spans="1:12" ht="19.2" x14ac:dyDescent="0.35">
      <c r="A1285" s="252"/>
      <c r="B1285" s="80"/>
      <c r="C1285" s="80"/>
      <c r="D1285" s="112"/>
      <c r="E1285" s="81"/>
      <c r="F1285" s="81"/>
      <c r="G1285" s="81"/>
      <c r="H1285" s="81"/>
      <c r="I1285" s="81"/>
      <c r="J1285" s="228"/>
      <c r="K1285" s="80"/>
      <c r="L1285" s="112"/>
    </row>
    <row r="1286" spans="1:12" ht="19.2" x14ac:dyDescent="0.35">
      <c r="A1286" s="252"/>
      <c r="B1286" s="80"/>
      <c r="C1286" s="80"/>
      <c r="D1286" s="112"/>
      <c r="E1286" s="81"/>
      <c r="F1286" s="81"/>
      <c r="G1286" s="81"/>
      <c r="H1286" s="81"/>
      <c r="I1286" s="81"/>
      <c r="J1286" s="228"/>
      <c r="K1286" s="80"/>
      <c r="L1286" s="112"/>
    </row>
    <row r="1287" spans="1:12" ht="21" x14ac:dyDescent="0.4">
      <c r="A1287" s="252"/>
      <c r="B1287" s="80"/>
      <c r="C1287" s="80"/>
      <c r="D1287" s="112"/>
      <c r="E1287" s="81"/>
      <c r="F1287" s="991"/>
      <c r="G1287" s="81"/>
      <c r="H1287" s="81"/>
      <c r="I1287" s="81"/>
      <c r="J1287" s="228"/>
      <c r="K1287" s="80"/>
      <c r="L1287" s="112"/>
    </row>
    <row r="1288" spans="1:12" ht="19.2" x14ac:dyDescent="0.35">
      <c r="A1288" s="252"/>
      <c r="B1288" s="80"/>
      <c r="C1288" s="80"/>
      <c r="D1288" s="112"/>
      <c r="E1288" s="81"/>
      <c r="F1288" s="81"/>
      <c r="G1288" s="81"/>
      <c r="H1288" s="81"/>
      <c r="I1288" s="81"/>
      <c r="J1288" s="228"/>
      <c r="K1288" s="80"/>
      <c r="L1288" s="112"/>
    </row>
    <row r="1289" spans="1:12" ht="19.2" x14ac:dyDescent="0.35">
      <c r="A1289" s="252"/>
      <c r="B1289" s="80"/>
      <c r="C1289" s="80"/>
      <c r="D1289" s="112"/>
      <c r="E1289" s="81"/>
      <c r="F1289" s="81"/>
      <c r="G1289" s="81"/>
      <c r="H1289" s="81"/>
      <c r="I1289" s="81"/>
      <c r="J1289" s="228"/>
      <c r="K1289" s="80"/>
      <c r="L1289" s="112"/>
    </row>
    <row r="1290" spans="1:12" ht="19.2" x14ac:dyDescent="0.35">
      <c r="A1290" s="252"/>
      <c r="B1290" s="80"/>
      <c r="C1290" s="80"/>
      <c r="D1290" s="112"/>
      <c r="E1290" s="81"/>
      <c r="F1290" s="81"/>
      <c r="G1290" s="81"/>
      <c r="H1290" s="81"/>
      <c r="I1290" s="81"/>
      <c r="J1290" s="228"/>
      <c r="K1290" s="80"/>
      <c r="L1290" s="112"/>
    </row>
    <row r="1291" spans="1:12" ht="19.2" x14ac:dyDescent="0.35">
      <c r="A1291" s="252"/>
      <c r="B1291" s="80"/>
      <c r="C1291" s="80"/>
      <c r="D1291" s="112"/>
      <c r="E1291" s="81"/>
      <c r="F1291" s="81"/>
      <c r="G1291" s="81"/>
      <c r="H1291" s="81"/>
      <c r="I1291" s="81"/>
      <c r="J1291" s="228"/>
      <c r="K1291" s="80"/>
      <c r="L1291" s="112"/>
    </row>
    <row r="1292" spans="1:12" ht="19.2" x14ac:dyDescent="0.35">
      <c r="A1292" s="990" t="s">
        <v>17</v>
      </c>
      <c r="B1292" s="296" t="s">
        <v>4228</v>
      </c>
      <c r="C1292" s="296"/>
      <c r="D1292" s="296"/>
      <c r="E1292" s="992">
        <f>E1217+E1221+E1224+E1228+E1231+E1246+E1249+E1254+E1258+E1262+E1277</f>
        <v>20775000</v>
      </c>
      <c r="F1292" s="992">
        <f>F1277+F1262+F1258+F1254+F1249+F1246+F1231+F1228+F1224+F1221+F1217</f>
        <v>20775000</v>
      </c>
      <c r="G1292" s="992">
        <f>G1277+G1262+G1258+G1254+G1249+G1246+G1231+G1228+G1224+G1221+G1217</f>
        <v>21025000</v>
      </c>
      <c r="H1292" s="992">
        <f>H1277+H1262+H1258+H1254+H1249+H1246+H1231+H1228+H1224+H1221+H1217</f>
        <v>21025000</v>
      </c>
      <c r="I1292" s="992">
        <f>I1277+I1262+I1258+I1254+I1249+I1246+I1231+I1228+I1224+I1221+I1217</f>
        <v>21025000</v>
      </c>
      <c r="J1292" s="806"/>
      <c r="K1292" s="296"/>
      <c r="L1292" s="296"/>
    </row>
    <row r="1293" spans="1:12" ht="21" x14ac:dyDescent="0.4">
      <c r="A1293" s="384"/>
      <c r="B1293" s="264"/>
      <c r="C1293" s="264"/>
      <c r="D1293" s="264"/>
      <c r="E1293" s="307"/>
      <c r="F1293" s="906">
        <v>180</v>
      </c>
      <c r="G1293" s="307"/>
      <c r="H1293" s="847"/>
      <c r="I1293" s="847"/>
      <c r="J1293" s="847"/>
      <c r="K1293" s="264"/>
      <c r="L1293" s="264"/>
    </row>
    <row r="1294" spans="1:12" ht="15" customHeight="1" x14ac:dyDescent="0.4">
      <c r="A1294" s="384"/>
      <c r="B1294" s="264"/>
      <c r="C1294" s="264"/>
      <c r="D1294" s="264"/>
      <c r="E1294" s="307"/>
      <c r="F1294" s="906"/>
      <c r="G1294" s="307"/>
      <c r="H1294" s="847"/>
      <c r="I1294" s="847"/>
      <c r="J1294" s="847"/>
      <c r="K1294" s="264"/>
      <c r="L1294" s="264"/>
    </row>
    <row r="1295" spans="1:12" ht="21" x14ac:dyDescent="0.4">
      <c r="A1295" s="1334" t="s">
        <v>33</v>
      </c>
      <c r="B1295" s="1334"/>
      <c r="C1295" s="1334"/>
      <c r="D1295" s="1334"/>
      <c r="E1295" s="1334"/>
      <c r="F1295" s="1334"/>
      <c r="G1295" s="1334"/>
      <c r="H1295" s="1334"/>
      <c r="I1295" s="1334"/>
      <c r="J1295" s="1334"/>
      <c r="K1295" s="1334"/>
      <c r="L1295" s="1334"/>
    </row>
    <row r="1296" spans="1:12" ht="21" x14ac:dyDescent="0.4">
      <c r="A1296" s="1333" t="s">
        <v>34</v>
      </c>
      <c r="B1296" s="1333"/>
      <c r="C1296" s="1333"/>
      <c r="D1296" s="1333"/>
      <c r="E1296" s="1333"/>
      <c r="F1296" s="1333"/>
      <c r="G1296" s="1333"/>
      <c r="H1296" s="1333"/>
      <c r="I1296" s="1333"/>
      <c r="J1296" s="1333"/>
      <c r="K1296" s="1333"/>
      <c r="L1296" s="1333"/>
    </row>
    <row r="1297" spans="1:12" ht="21" x14ac:dyDescent="0.4">
      <c r="A1297" s="1333" t="s">
        <v>2</v>
      </c>
      <c r="B1297" s="1333"/>
      <c r="C1297" s="1333"/>
      <c r="D1297" s="1333"/>
      <c r="E1297" s="1333"/>
      <c r="F1297" s="1333"/>
      <c r="G1297" s="1333"/>
      <c r="H1297" s="1333"/>
      <c r="I1297" s="1333"/>
      <c r="J1297" s="1333"/>
      <c r="K1297" s="1333"/>
      <c r="L1297" s="1333"/>
    </row>
    <row r="1298" spans="1:12" ht="21" x14ac:dyDescent="0.4">
      <c r="A1298" s="1333" t="s">
        <v>3</v>
      </c>
      <c r="B1298" s="1333"/>
      <c r="C1298" s="1333"/>
      <c r="D1298" s="1333"/>
      <c r="E1298" s="1333"/>
      <c r="F1298" s="1333"/>
      <c r="G1298" s="1333"/>
      <c r="H1298" s="1333"/>
      <c r="I1298" s="1333"/>
      <c r="J1298" s="1333"/>
      <c r="K1298" s="1333"/>
      <c r="L1298" s="1333"/>
    </row>
    <row r="1299" spans="1:12" ht="21" x14ac:dyDescent="0.4">
      <c r="A1299" s="1341" t="s">
        <v>2065</v>
      </c>
      <c r="B1299" s="1341"/>
      <c r="C1299" s="1341"/>
      <c r="D1299" s="1341"/>
      <c r="E1299" s="1341"/>
      <c r="F1299" s="1341"/>
      <c r="G1299" s="1341"/>
      <c r="H1299" s="1341"/>
      <c r="I1299" s="1341"/>
      <c r="J1299" s="1341"/>
      <c r="K1299" s="1341"/>
      <c r="L1299" s="1341"/>
    </row>
    <row r="1300" spans="1:12" ht="21" x14ac:dyDescent="0.4">
      <c r="A1300" s="390" t="s">
        <v>1071</v>
      </c>
      <c r="B1300" s="548" t="s">
        <v>3091</v>
      </c>
      <c r="C1300" s="548"/>
      <c r="D1300" s="548"/>
      <c r="E1300" s="548"/>
      <c r="F1300" s="721"/>
      <c r="G1300" s="721"/>
      <c r="H1300" s="721"/>
      <c r="I1300" s="721"/>
      <c r="J1300" s="721"/>
      <c r="K1300" s="721"/>
      <c r="L1300" s="721"/>
    </row>
    <row r="1301" spans="1:12" ht="21" x14ac:dyDescent="0.4">
      <c r="A1301" s="239"/>
      <c r="B1301" s="521" t="s">
        <v>1072</v>
      </c>
      <c r="D1301" s="239"/>
      <c r="E1301" s="239"/>
      <c r="F1301" s="239"/>
      <c r="G1301" s="239"/>
      <c r="H1301" s="239"/>
      <c r="I1301" s="239"/>
      <c r="J1301" s="239"/>
      <c r="K1301" s="239"/>
      <c r="L1301" s="239"/>
    </row>
    <row r="1302" spans="1:12" ht="19.2" x14ac:dyDescent="0.35">
      <c r="A1302" s="382"/>
      <c r="B1302" s="550" t="s">
        <v>3712</v>
      </c>
      <c r="C1302" s="551"/>
      <c r="D1302" s="551"/>
      <c r="E1302" s="387"/>
      <c r="F1302" s="387"/>
      <c r="G1302" s="387"/>
      <c r="H1302" s="387"/>
      <c r="I1302" s="387"/>
      <c r="J1302" s="387"/>
      <c r="K1302" s="387"/>
      <c r="L1302" s="387"/>
    </row>
    <row r="1303" spans="1:12" ht="18" x14ac:dyDescent="0.35">
      <c r="A1303" s="349" t="s">
        <v>38</v>
      </c>
      <c r="B1303" s="350" t="s">
        <v>7</v>
      </c>
      <c r="C1303" s="350" t="s">
        <v>39</v>
      </c>
      <c r="D1303" s="350" t="s">
        <v>57</v>
      </c>
      <c r="E1303" s="1331" t="s">
        <v>1244</v>
      </c>
      <c r="F1303" s="1332"/>
      <c r="G1303" s="1332"/>
      <c r="H1303" s="1332"/>
      <c r="I1303" s="351"/>
      <c r="J1303" s="352" t="s">
        <v>1245</v>
      </c>
      <c r="K1303" s="353" t="s">
        <v>1246</v>
      </c>
      <c r="L1303" s="350" t="s">
        <v>45</v>
      </c>
    </row>
    <row r="1304" spans="1:12" ht="18" x14ac:dyDescent="0.35">
      <c r="A1304" s="354"/>
      <c r="B1304" s="355"/>
      <c r="C1304" s="354"/>
      <c r="D1304" s="368" t="s">
        <v>1247</v>
      </c>
      <c r="E1304" s="356">
        <v>2561</v>
      </c>
      <c r="F1304" s="356">
        <v>2562</v>
      </c>
      <c r="G1304" s="357">
        <v>2563</v>
      </c>
      <c r="H1304" s="357">
        <v>2564</v>
      </c>
      <c r="I1304" s="357">
        <v>2565</v>
      </c>
      <c r="J1304" s="358" t="s">
        <v>1248</v>
      </c>
      <c r="K1304" s="356" t="s">
        <v>44</v>
      </c>
      <c r="L1304" s="359" t="s">
        <v>46</v>
      </c>
    </row>
    <row r="1305" spans="1:12" ht="18" x14ac:dyDescent="0.35">
      <c r="A1305" s="360"/>
      <c r="B1305" s="360"/>
      <c r="C1305" s="361"/>
      <c r="D1305" s="362"/>
      <c r="E1305" s="363" t="s">
        <v>14</v>
      </c>
      <c r="F1305" s="363" t="s">
        <v>14</v>
      </c>
      <c r="G1305" s="363" t="s">
        <v>14</v>
      </c>
      <c r="H1305" s="363" t="s">
        <v>14</v>
      </c>
      <c r="I1305" s="363" t="s">
        <v>14</v>
      </c>
      <c r="J1305" s="364"/>
      <c r="K1305" s="362"/>
      <c r="L1305" s="365"/>
    </row>
    <row r="1306" spans="1:12" ht="21" x14ac:dyDescent="0.4">
      <c r="A1306" s="91">
        <v>1</v>
      </c>
      <c r="B1306" s="128" t="s">
        <v>2491</v>
      </c>
      <c r="C1306" s="12" t="s">
        <v>2492</v>
      </c>
      <c r="D1306" s="12" t="s">
        <v>2493</v>
      </c>
      <c r="E1306" s="697">
        <v>100000</v>
      </c>
      <c r="F1306" s="558">
        <v>100000</v>
      </c>
      <c r="G1306" s="558">
        <v>100000</v>
      </c>
      <c r="H1306" s="696">
        <v>100000</v>
      </c>
      <c r="I1306" s="696"/>
      <c r="J1306" s="128" t="s">
        <v>1670</v>
      </c>
      <c r="K1306" s="128" t="s">
        <v>2774</v>
      </c>
      <c r="L1306" s="334" t="s">
        <v>71</v>
      </c>
    </row>
    <row r="1307" spans="1:12" ht="18" x14ac:dyDescent="0.35">
      <c r="A1307" s="54"/>
      <c r="B1307" s="37" t="s">
        <v>2494</v>
      </c>
      <c r="C1307" s="48" t="s">
        <v>2773</v>
      </c>
      <c r="D1307" s="37" t="s">
        <v>1251</v>
      </c>
      <c r="E1307" s="54" t="s">
        <v>1900</v>
      </c>
      <c r="F1307" s="54" t="s">
        <v>1900</v>
      </c>
      <c r="G1307" s="54" t="s">
        <v>1900</v>
      </c>
      <c r="H1307" s="54" t="s">
        <v>1900</v>
      </c>
      <c r="I1307" s="54"/>
      <c r="J1307" s="48" t="s">
        <v>1252</v>
      </c>
      <c r="K1307" s="48" t="s">
        <v>1987</v>
      </c>
      <c r="L1307" s="225"/>
    </row>
    <row r="1308" spans="1:12" ht="17.399999999999999" x14ac:dyDescent="0.35">
      <c r="A1308" s="28"/>
      <c r="B1308" s="28"/>
      <c r="C1308" s="48" t="s">
        <v>417</v>
      </c>
      <c r="D1308" s="28"/>
      <c r="E1308" s="28"/>
      <c r="F1308" s="28"/>
      <c r="G1308" s="28"/>
      <c r="H1308" s="28"/>
      <c r="I1308" s="28"/>
      <c r="J1308" s="48" t="s">
        <v>3342</v>
      </c>
      <c r="K1308" s="48" t="s">
        <v>2775</v>
      </c>
      <c r="L1308" s="321"/>
    </row>
    <row r="1309" spans="1:12" ht="17.399999999999999" x14ac:dyDescent="0.35">
      <c r="A1309" s="28"/>
      <c r="B1309" s="28"/>
      <c r="C1309" s="48"/>
      <c r="D1309" s="28"/>
      <c r="E1309" s="28"/>
      <c r="F1309" s="28"/>
      <c r="G1309" s="28"/>
      <c r="H1309" s="28"/>
      <c r="I1309" s="28"/>
      <c r="J1309" s="48" t="s">
        <v>3343</v>
      </c>
      <c r="K1309" s="48"/>
      <c r="L1309" s="321"/>
    </row>
    <row r="1310" spans="1:12" ht="17.399999999999999" x14ac:dyDescent="0.35">
      <c r="A1310" s="28"/>
      <c r="B1310" s="28"/>
      <c r="C1310" s="48"/>
      <c r="D1310" s="28"/>
      <c r="E1310" s="28"/>
      <c r="F1310" s="28"/>
      <c r="G1310" s="28"/>
      <c r="H1310" s="28"/>
      <c r="I1310" s="28"/>
      <c r="J1310" s="48" t="s">
        <v>417</v>
      </c>
      <c r="K1310" s="48"/>
      <c r="L1310" s="321"/>
    </row>
    <row r="1311" spans="1:12" ht="17.399999999999999" x14ac:dyDescent="0.35">
      <c r="A1311" s="28"/>
      <c r="B1311" s="28"/>
      <c r="C1311" s="48"/>
      <c r="D1311" s="28"/>
      <c r="E1311" s="28"/>
      <c r="F1311" s="28"/>
      <c r="G1311" s="28"/>
      <c r="H1311" s="28"/>
      <c r="I1311" s="28"/>
      <c r="J1311" s="48"/>
      <c r="K1311" s="48"/>
      <c r="L1311" s="321"/>
    </row>
    <row r="1312" spans="1:12" ht="17.399999999999999" x14ac:dyDescent="0.35">
      <c r="A1312" s="28"/>
      <c r="B1312" s="28"/>
      <c r="C1312" s="48"/>
      <c r="D1312" s="28"/>
      <c r="E1312" s="28"/>
      <c r="F1312" s="28"/>
      <c r="G1312" s="28"/>
      <c r="H1312" s="28"/>
      <c r="I1312" s="28"/>
      <c r="J1312" s="48"/>
      <c r="K1312" s="48"/>
      <c r="L1312" s="321"/>
    </row>
    <row r="1313" spans="1:12" ht="17.399999999999999" x14ac:dyDescent="0.35">
      <c r="A1313" s="28"/>
      <c r="B1313" s="28"/>
      <c r="C1313" s="48"/>
      <c r="D1313" s="28"/>
      <c r="E1313" s="28"/>
      <c r="F1313" s="28"/>
      <c r="G1313" s="28"/>
      <c r="H1313" s="28"/>
      <c r="I1313" s="28"/>
      <c r="J1313" s="48"/>
      <c r="K1313" s="48"/>
      <c r="L1313" s="321"/>
    </row>
    <row r="1314" spans="1:12" ht="17.399999999999999" x14ac:dyDescent="0.35">
      <c r="A1314" s="28"/>
      <c r="B1314" s="28"/>
      <c r="C1314" s="48"/>
      <c r="D1314" s="28"/>
      <c r="E1314" s="28"/>
      <c r="F1314" s="28"/>
      <c r="G1314" s="28"/>
      <c r="H1314" s="28"/>
      <c r="I1314" s="28"/>
      <c r="J1314" s="48"/>
      <c r="K1314" s="48"/>
      <c r="L1314" s="321"/>
    </row>
    <row r="1315" spans="1:12" ht="17.399999999999999" x14ac:dyDescent="0.35">
      <c r="A1315" s="28"/>
      <c r="B1315" s="28"/>
      <c r="C1315" s="48"/>
      <c r="D1315" s="28"/>
      <c r="E1315" s="28"/>
      <c r="F1315" s="28"/>
      <c r="G1315" s="28"/>
      <c r="H1315" s="28"/>
      <c r="I1315" s="28"/>
      <c r="J1315" s="48"/>
      <c r="K1315" s="48"/>
      <c r="L1315" s="321"/>
    </row>
    <row r="1316" spans="1:12" ht="17.399999999999999" x14ac:dyDescent="0.35">
      <c r="A1316" s="28"/>
      <c r="B1316" s="28"/>
      <c r="C1316" s="48"/>
      <c r="D1316" s="28"/>
      <c r="E1316" s="28"/>
      <c r="F1316" s="28"/>
      <c r="G1316" s="28"/>
      <c r="H1316" s="28"/>
      <c r="I1316" s="28"/>
      <c r="J1316" s="48"/>
      <c r="K1316" s="48"/>
      <c r="L1316" s="321"/>
    </row>
    <row r="1317" spans="1:12" ht="17.399999999999999" x14ac:dyDescent="0.35">
      <c r="A1317" s="28"/>
      <c r="B1317" s="28"/>
      <c r="C1317" s="48"/>
      <c r="D1317" s="28"/>
      <c r="E1317" s="28"/>
      <c r="F1317" s="28"/>
      <c r="G1317" s="28"/>
      <c r="H1317" s="28"/>
      <c r="I1317" s="28"/>
      <c r="J1317" s="48"/>
      <c r="K1317" s="48"/>
      <c r="L1317" s="321"/>
    </row>
    <row r="1318" spans="1:12" ht="17.399999999999999" x14ac:dyDescent="0.35">
      <c r="A1318" s="28"/>
      <c r="B1318" s="28"/>
      <c r="C1318" s="48"/>
      <c r="D1318" s="28"/>
      <c r="E1318" s="28"/>
      <c r="F1318" s="28"/>
      <c r="G1318" s="28"/>
      <c r="H1318" s="28"/>
      <c r="I1318" s="28"/>
      <c r="J1318" s="48"/>
      <c r="K1318" s="48"/>
      <c r="L1318" s="321"/>
    </row>
    <row r="1319" spans="1:12" ht="17.399999999999999" x14ac:dyDescent="0.35">
      <c r="A1319" s="28"/>
      <c r="B1319" s="28"/>
      <c r="C1319" s="48"/>
      <c r="D1319" s="28"/>
      <c r="E1319" s="28"/>
      <c r="F1319" s="28"/>
      <c r="G1319" s="28"/>
      <c r="H1319" s="28"/>
      <c r="I1319" s="28"/>
      <c r="J1319" s="48"/>
      <c r="K1319" s="48"/>
      <c r="L1319" s="321"/>
    </row>
    <row r="1320" spans="1:12" ht="17.399999999999999" x14ac:dyDescent="0.35">
      <c r="A1320" s="28"/>
      <c r="B1320" s="28"/>
      <c r="C1320" s="48"/>
      <c r="D1320" s="28"/>
      <c r="E1320" s="28"/>
      <c r="F1320" s="28"/>
      <c r="G1320" s="28"/>
      <c r="H1320" s="28"/>
      <c r="I1320" s="28"/>
      <c r="J1320" s="48"/>
      <c r="K1320" s="48"/>
      <c r="L1320" s="321"/>
    </row>
    <row r="1321" spans="1:12" ht="17.399999999999999" x14ac:dyDescent="0.35">
      <c r="A1321" s="28"/>
      <c r="B1321" s="28"/>
      <c r="C1321" s="48"/>
      <c r="D1321" s="28"/>
      <c r="E1321" s="28"/>
      <c r="F1321" s="28"/>
      <c r="G1321" s="28"/>
      <c r="H1321" s="28"/>
      <c r="I1321" s="28"/>
      <c r="J1321" s="48"/>
      <c r="K1321" s="48"/>
      <c r="L1321" s="321"/>
    </row>
    <row r="1322" spans="1:12" ht="18" thickBot="1" x14ac:dyDescent="0.4">
      <c r="A1322" s="28"/>
      <c r="B1322" s="28"/>
      <c r="C1322" s="48"/>
      <c r="D1322" s="28"/>
      <c r="E1322" s="28"/>
      <c r="F1322" s="28"/>
      <c r="G1322" s="28"/>
      <c r="H1322" s="28"/>
      <c r="I1322" s="28"/>
      <c r="J1322" s="48"/>
      <c r="K1322" s="48"/>
      <c r="L1322" s="321"/>
    </row>
    <row r="1323" spans="1:12" ht="18.600000000000001" thickBot="1" x14ac:dyDescent="0.4">
      <c r="A1323" s="811" t="s">
        <v>17</v>
      </c>
      <c r="B1323" s="851" t="s">
        <v>709</v>
      </c>
      <c r="C1323" s="819"/>
      <c r="D1323" s="819"/>
      <c r="E1323" s="812">
        <f>E1306</f>
        <v>100000</v>
      </c>
      <c r="F1323" s="812">
        <f>F1306</f>
        <v>100000</v>
      </c>
      <c r="G1323" s="812">
        <f>G1306</f>
        <v>100000</v>
      </c>
      <c r="H1323" s="812">
        <f>H1306</f>
        <v>100000</v>
      </c>
      <c r="I1323" s="819"/>
      <c r="J1323" s="849"/>
      <c r="K1323" s="819"/>
      <c r="L1323" s="850"/>
    </row>
    <row r="1324" spans="1:12" ht="21" x14ac:dyDescent="0.4">
      <c r="A1324" s="549"/>
      <c r="B1324" s="549"/>
      <c r="C1324" s="994"/>
      <c r="D1324" s="994"/>
      <c r="E1324" s="995"/>
      <c r="F1324" s="906">
        <v>181</v>
      </c>
      <c r="G1324" s="995"/>
      <c r="H1324" s="995"/>
      <c r="I1324" s="994"/>
      <c r="J1324" s="102"/>
      <c r="K1324" s="994"/>
      <c r="L1324" s="994"/>
    </row>
    <row r="1325" spans="1:12" ht="21" x14ac:dyDescent="0.4">
      <c r="A1325" s="1334" t="s">
        <v>33</v>
      </c>
      <c r="B1325" s="1334"/>
      <c r="C1325" s="1334"/>
      <c r="D1325" s="1334"/>
      <c r="E1325" s="1334"/>
      <c r="F1325" s="1334"/>
      <c r="G1325" s="1334"/>
      <c r="H1325" s="1334"/>
      <c r="I1325" s="1334"/>
      <c r="J1325" s="1334"/>
      <c r="K1325" s="1334"/>
      <c r="L1325" s="1334"/>
    </row>
    <row r="1326" spans="1:12" ht="21" x14ac:dyDescent="0.4">
      <c r="A1326" s="1333" t="s">
        <v>34</v>
      </c>
      <c r="B1326" s="1333"/>
      <c r="C1326" s="1333"/>
      <c r="D1326" s="1333"/>
      <c r="E1326" s="1333"/>
      <c r="F1326" s="1333"/>
      <c r="G1326" s="1333"/>
      <c r="H1326" s="1333"/>
      <c r="I1326" s="1333"/>
      <c r="J1326" s="1333"/>
      <c r="K1326" s="1333"/>
      <c r="L1326" s="1333"/>
    </row>
    <row r="1327" spans="1:12" ht="21" x14ac:dyDescent="0.4">
      <c r="A1327" s="1333" t="s">
        <v>2</v>
      </c>
      <c r="B1327" s="1333"/>
      <c r="C1327" s="1333"/>
      <c r="D1327" s="1333"/>
      <c r="E1327" s="1333"/>
      <c r="F1327" s="1333"/>
      <c r="G1327" s="1333"/>
      <c r="H1327" s="1333"/>
      <c r="I1327" s="1333"/>
      <c r="J1327" s="1333"/>
      <c r="K1327" s="1333"/>
      <c r="L1327" s="1333"/>
    </row>
    <row r="1328" spans="1:12" ht="21" x14ac:dyDescent="0.4">
      <c r="A1328" s="1333" t="s">
        <v>3</v>
      </c>
      <c r="B1328" s="1333"/>
      <c r="C1328" s="1333"/>
      <c r="D1328" s="1333"/>
      <c r="E1328" s="1333"/>
      <c r="F1328" s="1333"/>
      <c r="G1328" s="1333"/>
      <c r="H1328" s="1333"/>
      <c r="I1328" s="1333"/>
      <c r="J1328" s="1333"/>
      <c r="K1328" s="1333"/>
      <c r="L1328" s="1333"/>
    </row>
    <row r="1329" spans="1:12" ht="21" x14ac:dyDescent="0.4">
      <c r="A1329" s="1341" t="s">
        <v>2065</v>
      </c>
      <c r="B1329" s="1341"/>
      <c r="C1329" s="1341"/>
      <c r="D1329" s="1341"/>
      <c r="E1329" s="1341"/>
      <c r="F1329" s="1341"/>
      <c r="G1329" s="1341"/>
      <c r="H1329" s="1341"/>
      <c r="I1329" s="1341"/>
      <c r="J1329" s="1341"/>
      <c r="K1329" s="1341"/>
      <c r="L1329" s="1341"/>
    </row>
    <row r="1330" spans="1:12" ht="21" x14ac:dyDescent="0.4">
      <c r="A1330" s="390" t="s">
        <v>1071</v>
      </c>
      <c r="B1330" s="548" t="s">
        <v>3091</v>
      </c>
      <c r="C1330" s="548"/>
      <c r="D1330" s="548"/>
      <c r="E1330" s="548"/>
      <c r="F1330" s="721"/>
      <c r="G1330" s="721"/>
      <c r="H1330" s="721"/>
      <c r="I1330" s="721"/>
      <c r="J1330" s="721"/>
      <c r="K1330" s="721"/>
      <c r="L1330" s="721"/>
    </row>
    <row r="1331" spans="1:12" ht="21" x14ac:dyDescent="0.4">
      <c r="A1331" s="239"/>
      <c r="B1331" s="521" t="s">
        <v>1072</v>
      </c>
      <c r="D1331" s="239"/>
      <c r="E1331" s="239"/>
      <c r="F1331" s="239"/>
      <c r="G1331" s="239"/>
      <c r="H1331" s="239"/>
      <c r="I1331" s="239"/>
      <c r="J1331" s="239"/>
      <c r="K1331" s="239"/>
      <c r="L1331" s="239"/>
    </row>
    <row r="1332" spans="1:12" ht="19.2" x14ac:dyDescent="0.35">
      <c r="A1332" s="382"/>
      <c r="B1332" s="550" t="s">
        <v>2605</v>
      </c>
      <c r="C1332" s="551"/>
      <c r="D1332" s="551"/>
      <c r="E1332" s="387"/>
      <c r="F1332" s="387"/>
      <c r="G1332" s="387"/>
      <c r="H1332" s="387"/>
      <c r="I1332" s="387"/>
      <c r="J1332" s="387"/>
      <c r="K1332" s="387"/>
      <c r="L1332" s="387"/>
    </row>
    <row r="1333" spans="1:12" ht="18" x14ac:dyDescent="0.35">
      <c r="A1333" s="349" t="s">
        <v>38</v>
      </c>
      <c r="B1333" s="350" t="s">
        <v>7</v>
      </c>
      <c r="C1333" s="350" t="s">
        <v>39</v>
      </c>
      <c r="D1333" s="350" t="s">
        <v>57</v>
      </c>
      <c r="E1333" s="1331" t="s">
        <v>1244</v>
      </c>
      <c r="F1333" s="1332"/>
      <c r="G1333" s="1332"/>
      <c r="H1333" s="1332"/>
      <c r="I1333" s="351"/>
      <c r="J1333" s="352" t="s">
        <v>1245</v>
      </c>
      <c r="K1333" s="353" t="s">
        <v>1246</v>
      </c>
      <c r="L1333" s="350" t="s">
        <v>45</v>
      </c>
    </row>
    <row r="1334" spans="1:12" ht="18" x14ac:dyDescent="0.35">
      <c r="A1334" s="354"/>
      <c r="B1334" s="355"/>
      <c r="C1334" s="354"/>
      <c r="D1334" s="368" t="s">
        <v>1247</v>
      </c>
      <c r="E1334" s="356">
        <v>2561</v>
      </c>
      <c r="F1334" s="356">
        <v>2562</v>
      </c>
      <c r="G1334" s="357">
        <v>2563</v>
      </c>
      <c r="H1334" s="357">
        <v>2564</v>
      </c>
      <c r="I1334" s="357">
        <v>2565</v>
      </c>
      <c r="J1334" s="358" t="s">
        <v>1248</v>
      </c>
      <c r="K1334" s="356" t="s">
        <v>44</v>
      </c>
      <c r="L1334" s="359" t="s">
        <v>46</v>
      </c>
    </row>
    <row r="1335" spans="1:12" ht="18" x14ac:dyDescent="0.35">
      <c r="A1335" s="360"/>
      <c r="B1335" s="360"/>
      <c r="C1335" s="361"/>
      <c r="D1335" s="362"/>
      <c r="E1335" s="363" t="s">
        <v>14</v>
      </c>
      <c r="F1335" s="363" t="s">
        <v>14</v>
      </c>
      <c r="G1335" s="363" t="s">
        <v>14</v>
      </c>
      <c r="H1335" s="363" t="s">
        <v>14</v>
      </c>
      <c r="I1335" s="363" t="s">
        <v>14</v>
      </c>
      <c r="J1335" s="364"/>
      <c r="K1335" s="362"/>
      <c r="L1335" s="365"/>
    </row>
    <row r="1336" spans="1:12" ht="18" x14ac:dyDescent="0.35">
      <c r="A1336" s="13">
        <v>1</v>
      </c>
      <c r="B1336" s="112" t="s">
        <v>2922</v>
      </c>
      <c r="C1336" s="112" t="s">
        <v>2924</v>
      </c>
      <c r="D1336" s="20" t="s">
        <v>2598</v>
      </c>
      <c r="E1336" s="258">
        <v>40000</v>
      </c>
      <c r="F1336" s="258">
        <v>40000</v>
      </c>
      <c r="G1336" s="258">
        <v>40000</v>
      </c>
      <c r="H1336" s="258">
        <v>40000</v>
      </c>
      <c r="I1336" s="258">
        <v>40000</v>
      </c>
      <c r="J1336" s="256" t="s">
        <v>1670</v>
      </c>
      <c r="K1336" s="112" t="s">
        <v>3923</v>
      </c>
      <c r="L1336" s="225" t="s">
        <v>71</v>
      </c>
    </row>
    <row r="1337" spans="1:12" ht="18" x14ac:dyDescent="0.35">
      <c r="A1337" s="13"/>
      <c r="B1337" s="112" t="s">
        <v>2923</v>
      </c>
      <c r="C1337" s="20" t="s">
        <v>2598</v>
      </c>
      <c r="D1337" s="264" t="s">
        <v>2599</v>
      </c>
      <c r="E1337" s="228" t="s">
        <v>2546</v>
      </c>
      <c r="F1337" s="228" t="s">
        <v>2546</v>
      </c>
      <c r="G1337" s="228" t="s">
        <v>2546</v>
      </c>
      <c r="H1337" s="228" t="s">
        <v>2546</v>
      </c>
      <c r="I1337" s="228" t="s">
        <v>2546</v>
      </c>
      <c r="J1337" s="256" t="s">
        <v>1252</v>
      </c>
      <c r="K1337" s="112" t="s">
        <v>3924</v>
      </c>
      <c r="L1337" s="225"/>
    </row>
    <row r="1338" spans="1:12" ht="18" x14ac:dyDescent="0.35">
      <c r="A1338" s="13"/>
      <c r="B1338" s="112"/>
      <c r="C1338" s="112" t="s">
        <v>2599</v>
      </c>
      <c r="D1338" s="264"/>
      <c r="E1338" s="392"/>
      <c r="F1338" s="392"/>
      <c r="G1338" s="425"/>
      <c r="H1338" s="392"/>
      <c r="I1338" s="392"/>
      <c r="J1338" s="256" t="s">
        <v>1036</v>
      </c>
      <c r="K1338" s="112"/>
      <c r="L1338" s="225"/>
    </row>
    <row r="1339" spans="1:12" ht="18" x14ac:dyDescent="0.35">
      <c r="A1339" s="16"/>
      <c r="B1339" s="226"/>
      <c r="C1339" s="310"/>
      <c r="D1339" s="226"/>
      <c r="E1339" s="422"/>
      <c r="F1339" s="423"/>
      <c r="G1339" s="327"/>
      <c r="H1339" s="423"/>
      <c r="I1339" s="423"/>
      <c r="J1339" s="317" t="s">
        <v>1032</v>
      </c>
      <c r="K1339" s="226"/>
      <c r="L1339" s="283"/>
    </row>
    <row r="1340" spans="1:12" ht="18" x14ac:dyDescent="0.35">
      <c r="A1340" s="13">
        <v>2</v>
      </c>
      <c r="B1340" s="112" t="s">
        <v>2600</v>
      </c>
      <c r="C1340" s="264" t="s">
        <v>2601</v>
      </c>
      <c r="D1340" s="112" t="s">
        <v>1288</v>
      </c>
      <c r="E1340" s="392">
        <v>100000</v>
      </c>
      <c r="F1340" s="425">
        <v>100000</v>
      </c>
      <c r="G1340" s="426">
        <v>100000</v>
      </c>
      <c r="H1340" s="425">
        <v>100000</v>
      </c>
      <c r="I1340" s="425">
        <v>100000</v>
      </c>
      <c r="J1340" s="256" t="s">
        <v>1670</v>
      </c>
      <c r="K1340" s="112" t="s">
        <v>1288</v>
      </c>
      <c r="L1340" s="225" t="s">
        <v>71</v>
      </c>
    </row>
    <row r="1341" spans="1:12" ht="18" x14ac:dyDescent="0.35">
      <c r="A1341" s="13"/>
      <c r="B1341" s="112"/>
      <c r="C1341" s="264" t="s">
        <v>2602</v>
      </c>
      <c r="D1341" s="112" t="s">
        <v>1251</v>
      </c>
      <c r="E1341" s="228" t="s">
        <v>2546</v>
      </c>
      <c r="F1341" s="228" t="s">
        <v>2546</v>
      </c>
      <c r="G1341" s="228" t="s">
        <v>2546</v>
      </c>
      <c r="H1341" s="228" t="s">
        <v>2546</v>
      </c>
      <c r="I1341" s="228" t="s">
        <v>2546</v>
      </c>
      <c r="J1341" s="225" t="s">
        <v>3359</v>
      </c>
      <c r="K1341" s="112" t="s">
        <v>2603</v>
      </c>
      <c r="L1341" s="225"/>
    </row>
    <row r="1342" spans="1:12" ht="18" x14ac:dyDescent="0.35">
      <c r="A1342" s="13"/>
      <c r="B1342" s="112"/>
      <c r="C1342" s="264"/>
      <c r="D1342" s="112"/>
      <c r="E1342" s="228"/>
      <c r="F1342" s="228"/>
      <c r="G1342" s="225"/>
      <c r="H1342" s="228"/>
      <c r="I1342" s="228"/>
      <c r="J1342" s="256" t="s">
        <v>3356</v>
      </c>
      <c r="K1342" s="112" t="s">
        <v>2604</v>
      </c>
      <c r="L1342" s="225"/>
    </row>
    <row r="1343" spans="1:12" ht="18" x14ac:dyDescent="0.35">
      <c r="A1343" s="13"/>
      <c r="B1343" s="112"/>
      <c r="C1343" s="264"/>
      <c r="D1343" s="112"/>
      <c r="E1343" s="228"/>
      <c r="F1343" s="228"/>
      <c r="G1343" s="225"/>
      <c r="H1343" s="228"/>
      <c r="I1343" s="228"/>
      <c r="J1343" s="225"/>
      <c r="K1343" s="112"/>
      <c r="L1343" s="225"/>
    </row>
    <row r="1344" spans="1:12" ht="18" x14ac:dyDescent="0.35">
      <c r="A1344" s="13"/>
      <c r="B1344" s="112"/>
      <c r="C1344" s="264"/>
      <c r="D1344" s="112"/>
      <c r="E1344" s="228"/>
      <c r="F1344" s="228"/>
      <c r="G1344" s="225"/>
      <c r="H1344" s="228"/>
      <c r="I1344" s="228"/>
      <c r="J1344" s="225"/>
      <c r="K1344" s="112"/>
      <c r="L1344" s="225"/>
    </row>
    <row r="1345" spans="1:12" ht="18" x14ac:dyDescent="0.35">
      <c r="A1345" s="13"/>
      <c r="B1345" s="112"/>
      <c r="C1345" s="264"/>
      <c r="D1345" s="112"/>
      <c r="E1345" s="228"/>
      <c r="F1345" s="228"/>
      <c r="G1345" s="225"/>
      <c r="H1345" s="228"/>
      <c r="I1345" s="228"/>
      <c r="J1345" s="225"/>
      <c r="K1345" s="112"/>
      <c r="L1345" s="225"/>
    </row>
    <row r="1346" spans="1:12" ht="18" x14ac:dyDescent="0.35">
      <c r="A1346" s="13"/>
      <c r="B1346" s="112"/>
      <c r="C1346" s="264"/>
      <c r="D1346" s="112"/>
      <c r="E1346" s="228"/>
      <c r="F1346" s="228"/>
      <c r="G1346" s="225"/>
      <c r="H1346" s="228"/>
      <c r="I1346" s="228"/>
      <c r="J1346" s="225"/>
      <c r="K1346" s="112"/>
      <c r="L1346" s="225"/>
    </row>
    <row r="1347" spans="1:12" ht="18" x14ac:dyDescent="0.35">
      <c r="A1347" s="13"/>
      <c r="B1347" s="112"/>
      <c r="C1347" s="264"/>
      <c r="D1347" s="112"/>
      <c r="E1347" s="228"/>
      <c r="F1347" s="228"/>
      <c r="G1347" s="225"/>
      <c r="H1347" s="228"/>
      <c r="I1347" s="228"/>
      <c r="J1347" s="225"/>
      <c r="K1347" s="112"/>
      <c r="L1347" s="225"/>
    </row>
    <row r="1348" spans="1:12" ht="18" x14ac:dyDescent="0.35">
      <c r="A1348" s="13"/>
      <c r="B1348" s="112"/>
      <c r="C1348" s="264"/>
      <c r="D1348" s="112"/>
      <c r="E1348" s="228"/>
      <c r="F1348" s="228"/>
      <c r="G1348" s="225"/>
      <c r="H1348" s="228"/>
      <c r="I1348" s="228"/>
      <c r="J1348" s="225"/>
      <c r="K1348" s="112"/>
      <c r="L1348" s="225"/>
    </row>
    <row r="1349" spans="1:12" ht="18.600000000000001" thickBot="1" x14ac:dyDescent="0.4">
      <c r="A1349" s="13"/>
      <c r="B1349" s="112"/>
      <c r="C1349" s="264"/>
      <c r="D1349" s="112"/>
      <c r="E1349" s="228"/>
      <c r="F1349" s="228"/>
      <c r="G1349" s="225"/>
      <c r="H1349" s="228"/>
      <c r="I1349" s="228"/>
      <c r="J1349" s="225"/>
      <c r="K1349" s="112"/>
      <c r="L1349" s="225"/>
    </row>
    <row r="1350" spans="1:12" ht="18.600000000000001" thickBot="1" x14ac:dyDescent="0.4">
      <c r="A1350" s="859" t="s">
        <v>17</v>
      </c>
      <c r="B1350" s="858" t="s">
        <v>3394</v>
      </c>
      <c r="C1350" s="996"/>
      <c r="D1350" s="852"/>
      <c r="E1350" s="812">
        <f>E1336+E1340</f>
        <v>140000</v>
      </c>
      <c r="F1350" s="853">
        <f>F1336+F1340</f>
        <v>140000</v>
      </c>
      <c r="G1350" s="816">
        <f>G1336+G1340</f>
        <v>140000</v>
      </c>
      <c r="H1350" s="853">
        <f>H1336+H1340</f>
        <v>140000</v>
      </c>
      <c r="I1350" s="816">
        <f>I1336+I1340</f>
        <v>140000</v>
      </c>
      <c r="J1350" s="855"/>
      <c r="K1350" s="854"/>
      <c r="L1350" s="856"/>
    </row>
    <row r="1351" spans="1:12" ht="21" x14ac:dyDescent="0.4">
      <c r="A1351" s="549"/>
      <c r="B1351" s="549"/>
      <c r="C1351" s="994"/>
      <c r="D1351" s="994"/>
      <c r="E1351" s="995"/>
      <c r="F1351" s="906">
        <v>182</v>
      </c>
      <c r="G1351" s="995"/>
      <c r="H1351" s="995"/>
      <c r="I1351" s="995"/>
      <c r="J1351" s="102"/>
      <c r="K1351" s="994"/>
      <c r="L1351" s="994"/>
    </row>
    <row r="1352" spans="1:12" ht="21" x14ac:dyDescent="0.4">
      <c r="A1352" s="549"/>
      <c r="B1352" s="549"/>
      <c r="C1352" s="994"/>
      <c r="D1352" s="994"/>
      <c r="E1352" s="995"/>
      <c r="F1352" s="906"/>
      <c r="G1352" s="995"/>
      <c r="H1352" s="995"/>
      <c r="I1352" s="995"/>
      <c r="J1352" s="102"/>
      <c r="K1352" s="994"/>
      <c r="L1352" s="994"/>
    </row>
    <row r="1353" spans="1:12" ht="21" x14ac:dyDescent="0.4">
      <c r="A1353" s="549"/>
      <c r="B1353" s="549"/>
      <c r="C1353" s="994"/>
      <c r="D1353" s="994"/>
      <c r="E1353" s="995"/>
      <c r="F1353" s="906"/>
      <c r="G1353" s="995"/>
      <c r="H1353" s="995"/>
      <c r="I1353" s="995"/>
      <c r="J1353" s="102"/>
      <c r="K1353" s="994"/>
      <c r="L1353" s="994"/>
    </row>
    <row r="1354" spans="1:12" ht="21" x14ac:dyDescent="0.4">
      <c r="A1354" s="549"/>
      <c r="B1354" s="549"/>
      <c r="C1354" s="994"/>
      <c r="D1354" s="994"/>
      <c r="E1354" s="995"/>
      <c r="F1354" s="906"/>
      <c r="G1354" s="995"/>
      <c r="H1354" s="995"/>
      <c r="I1354" s="995"/>
      <c r="J1354" s="102"/>
      <c r="K1354" s="994"/>
      <c r="L1354" s="994"/>
    </row>
    <row r="1355" spans="1:12" ht="19.5" customHeight="1" x14ac:dyDescent="0.4">
      <c r="A1355" s="1334" t="s">
        <v>33</v>
      </c>
      <c r="B1355" s="1334"/>
      <c r="C1355" s="1334"/>
      <c r="D1355" s="1334"/>
      <c r="E1355" s="1334"/>
      <c r="F1355" s="1334"/>
      <c r="G1355" s="1334"/>
      <c r="H1355" s="1334"/>
      <c r="I1355" s="1334"/>
      <c r="J1355" s="1334"/>
      <c r="K1355" s="1334"/>
      <c r="L1355" s="1334"/>
    </row>
    <row r="1356" spans="1:12" ht="21" x14ac:dyDescent="0.4">
      <c r="A1356" s="1333" t="s">
        <v>34</v>
      </c>
      <c r="B1356" s="1333"/>
      <c r="C1356" s="1333"/>
      <c r="D1356" s="1333"/>
      <c r="E1356" s="1333"/>
      <c r="F1356" s="1333"/>
      <c r="G1356" s="1333"/>
      <c r="H1356" s="1333"/>
      <c r="I1356" s="1333"/>
      <c r="J1356" s="1333"/>
      <c r="K1356" s="1333"/>
      <c r="L1356" s="1333"/>
    </row>
    <row r="1357" spans="1:12" ht="21" x14ac:dyDescent="0.4">
      <c r="A1357" s="1333" t="s">
        <v>2</v>
      </c>
      <c r="B1357" s="1333"/>
      <c r="C1357" s="1333"/>
      <c r="D1357" s="1333"/>
      <c r="E1357" s="1333"/>
      <c r="F1357" s="1333"/>
      <c r="G1357" s="1333"/>
      <c r="H1357" s="1333"/>
      <c r="I1357" s="1333"/>
      <c r="J1357" s="1333"/>
      <c r="K1357" s="1333"/>
      <c r="L1357" s="1333"/>
    </row>
    <row r="1358" spans="1:12" ht="21" x14ac:dyDescent="0.4">
      <c r="A1358" s="1333" t="s">
        <v>3</v>
      </c>
      <c r="B1358" s="1333"/>
      <c r="C1358" s="1333"/>
      <c r="D1358" s="1333"/>
      <c r="E1358" s="1333"/>
      <c r="F1358" s="1333"/>
      <c r="G1358" s="1333"/>
      <c r="H1358" s="1333"/>
      <c r="I1358" s="1333"/>
      <c r="J1358" s="1333"/>
      <c r="K1358" s="1333"/>
      <c r="L1358" s="1333"/>
    </row>
    <row r="1359" spans="1:12" ht="21" x14ac:dyDescent="0.4">
      <c r="A1359" s="1341" t="s">
        <v>2065</v>
      </c>
      <c r="B1359" s="1341"/>
      <c r="C1359" s="1341"/>
      <c r="D1359" s="1341"/>
      <c r="E1359" s="1341"/>
      <c r="F1359" s="1341"/>
      <c r="G1359" s="1341"/>
      <c r="H1359" s="1341"/>
      <c r="I1359" s="1341"/>
      <c r="J1359" s="1341"/>
      <c r="K1359" s="1341"/>
      <c r="L1359" s="1341"/>
    </row>
    <row r="1360" spans="1:12" ht="21" x14ac:dyDescent="0.4">
      <c r="A1360" s="390" t="s">
        <v>1071</v>
      </c>
      <c r="B1360" s="548" t="s">
        <v>3091</v>
      </c>
      <c r="C1360" s="548"/>
      <c r="D1360" s="548"/>
      <c r="E1360" s="548"/>
      <c r="F1360" s="721"/>
      <c r="G1360" s="721"/>
      <c r="H1360" s="721"/>
      <c r="I1360" s="721"/>
      <c r="J1360" s="721"/>
      <c r="K1360" s="721"/>
      <c r="L1360" s="721"/>
    </row>
    <row r="1361" spans="1:12" ht="21" x14ac:dyDescent="0.4">
      <c r="A1361" s="239"/>
      <c r="B1361" s="521" t="s">
        <v>1072</v>
      </c>
      <c r="D1361" s="239"/>
      <c r="E1361" s="239"/>
      <c r="F1361" s="239"/>
      <c r="G1361" s="239"/>
      <c r="H1361" s="239"/>
      <c r="I1361" s="239"/>
      <c r="J1361" s="239"/>
      <c r="K1361" s="239"/>
      <c r="L1361" s="239"/>
    </row>
    <row r="1362" spans="1:12" ht="19.2" x14ac:dyDescent="0.35">
      <c r="A1362" s="382"/>
      <c r="B1362" s="550" t="s">
        <v>3713</v>
      </c>
      <c r="C1362" s="551"/>
      <c r="D1362" s="551"/>
      <c r="E1362" s="387"/>
      <c r="F1362" s="387"/>
      <c r="G1362" s="387"/>
      <c r="H1362" s="387"/>
      <c r="I1362" s="387"/>
      <c r="J1362" s="387"/>
      <c r="K1362" s="387"/>
      <c r="L1362" s="387"/>
    </row>
    <row r="1363" spans="1:12" ht="18" x14ac:dyDescent="0.35">
      <c r="A1363" s="349" t="s">
        <v>38</v>
      </c>
      <c r="B1363" s="350" t="s">
        <v>7</v>
      </c>
      <c r="C1363" s="350" t="s">
        <v>39</v>
      </c>
      <c r="D1363" s="350" t="s">
        <v>57</v>
      </c>
      <c r="E1363" s="1331" t="s">
        <v>1244</v>
      </c>
      <c r="F1363" s="1332"/>
      <c r="G1363" s="1332"/>
      <c r="H1363" s="1332"/>
      <c r="I1363" s="351"/>
      <c r="J1363" s="352" t="s">
        <v>1245</v>
      </c>
      <c r="K1363" s="353" t="s">
        <v>1246</v>
      </c>
      <c r="L1363" s="350" t="s">
        <v>45</v>
      </c>
    </row>
    <row r="1364" spans="1:12" ht="18" x14ac:dyDescent="0.35">
      <c r="A1364" s="354"/>
      <c r="B1364" s="355"/>
      <c r="C1364" s="354"/>
      <c r="D1364" s="368" t="s">
        <v>1247</v>
      </c>
      <c r="E1364" s="356">
        <v>2561</v>
      </c>
      <c r="F1364" s="356">
        <v>2562</v>
      </c>
      <c r="G1364" s="357">
        <v>2563</v>
      </c>
      <c r="H1364" s="357">
        <v>2564</v>
      </c>
      <c r="I1364" s="357">
        <v>2565</v>
      </c>
      <c r="J1364" s="358" t="s">
        <v>1248</v>
      </c>
      <c r="K1364" s="356" t="s">
        <v>44</v>
      </c>
      <c r="L1364" s="359" t="s">
        <v>46</v>
      </c>
    </row>
    <row r="1365" spans="1:12" ht="18" x14ac:dyDescent="0.35">
      <c r="A1365" s="360"/>
      <c r="B1365" s="360"/>
      <c r="C1365" s="361"/>
      <c r="D1365" s="362"/>
      <c r="E1365" s="363" t="s">
        <v>14</v>
      </c>
      <c r="F1365" s="363" t="s">
        <v>14</v>
      </c>
      <c r="G1365" s="363" t="s">
        <v>14</v>
      </c>
      <c r="H1365" s="363" t="s">
        <v>14</v>
      </c>
      <c r="I1365" s="363" t="s">
        <v>14</v>
      </c>
      <c r="J1365" s="364"/>
      <c r="K1365" s="362"/>
      <c r="L1365" s="365"/>
    </row>
    <row r="1366" spans="1:12" ht="18" x14ac:dyDescent="0.35">
      <c r="A1366" s="14">
        <v>1</v>
      </c>
      <c r="B1366" s="254" t="s">
        <v>2859</v>
      </c>
      <c r="C1366" s="254" t="s">
        <v>3360</v>
      </c>
      <c r="D1366" s="254" t="s">
        <v>2863</v>
      </c>
      <c r="E1366" s="254"/>
      <c r="F1366" s="664">
        <v>25000</v>
      </c>
      <c r="G1366" s="664">
        <v>25000</v>
      </c>
      <c r="H1366" s="664">
        <v>25000</v>
      </c>
      <c r="I1366" s="664">
        <v>25000</v>
      </c>
      <c r="J1366" s="254" t="s">
        <v>1846</v>
      </c>
      <c r="K1366" s="254" t="s">
        <v>2865</v>
      </c>
      <c r="L1366" s="254" t="s">
        <v>71</v>
      </c>
    </row>
    <row r="1367" spans="1:12" ht="18" x14ac:dyDescent="0.35">
      <c r="A1367" s="51"/>
      <c r="B1367" s="112" t="s">
        <v>2860</v>
      </c>
      <c r="C1367" s="112" t="s">
        <v>2862</v>
      </c>
      <c r="D1367" s="112" t="s">
        <v>1017</v>
      </c>
      <c r="E1367" s="112"/>
      <c r="F1367" s="225" t="s">
        <v>110</v>
      </c>
      <c r="G1367" s="225" t="s">
        <v>110</v>
      </c>
      <c r="H1367" s="225" t="s">
        <v>110</v>
      </c>
      <c r="I1367" s="225" t="s">
        <v>110</v>
      </c>
      <c r="J1367" s="112" t="s">
        <v>3361</v>
      </c>
      <c r="K1367" s="112" t="s">
        <v>2866</v>
      </c>
      <c r="L1367" s="112" t="s">
        <v>4204</v>
      </c>
    </row>
    <row r="1368" spans="1:12" ht="18" x14ac:dyDescent="0.35">
      <c r="A1368" s="51"/>
      <c r="B1368" s="112" t="s">
        <v>2861</v>
      </c>
      <c r="C1368" s="112"/>
      <c r="D1368" s="112" t="s">
        <v>3591</v>
      </c>
      <c r="E1368" s="112"/>
      <c r="F1368" s="112"/>
      <c r="G1368" s="112"/>
      <c r="H1368" s="112"/>
      <c r="I1368" s="112"/>
      <c r="J1368" s="20" t="s">
        <v>3362</v>
      </c>
      <c r="K1368" s="112"/>
      <c r="L1368" s="112"/>
    </row>
    <row r="1369" spans="1:12" ht="18" x14ac:dyDescent="0.35">
      <c r="A1369" s="51"/>
      <c r="B1369" s="112" t="s">
        <v>902</v>
      </c>
      <c r="C1369" s="112"/>
      <c r="D1369" s="112" t="s">
        <v>3592</v>
      </c>
      <c r="E1369" s="112"/>
      <c r="F1369" s="112"/>
      <c r="G1369" s="112"/>
      <c r="H1369" s="112"/>
      <c r="I1369" s="112"/>
      <c r="J1369" s="112"/>
      <c r="K1369" s="112"/>
      <c r="L1369" s="112"/>
    </row>
    <row r="1370" spans="1:12" ht="18" x14ac:dyDescent="0.35">
      <c r="A1370" s="51"/>
      <c r="B1370" s="112"/>
      <c r="C1370" s="112"/>
      <c r="D1370" s="112" t="s">
        <v>2864</v>
      </c>
      <c r="E1370" s="112"/>
      <c r="F1370" s="112"/>
      <c r="G1370" s="112"/>
      <c r="H1370" s="112"/>
      <c r="I1370" s="112"/>
      <c r="J1370" s="112"/>
      <c r="K1370" s="112"/>
      <c r="L1370" s="112"/>
    </row>
    <row r="1371" spans="1:12" ht="18" x14ac:dyDescent="0.35">
      <c r="A1371" s="17"/>
      <c r="B1371" s="226"/>
      <c r="C1371" s="226"/>
      <c r="D1371" s="226"/>
      <c r="E1371" s="226"/>
      <c r="F1371" s="226"/>
      <c r="G1371" s="226"/>
      <c r="H1371" s="226"/>
      <c r="I1371" s="226"/>
      <c r="J1371" s="226"/>
      <c r="K1371" s="226"/>
      <c r="L1371" s="226"/>
    </row>
    <row r="1372" spans="1:12" ht="18" x14ac:dyDescent="0.35">
      <c r="A1372" s="51">
        <v>2</v>
      </c>
      <c r="B1372" s="254" t="s">
        <v>2859</v>
      </c>
      <c r="C1372" s="254" t="s">
        <v>2870</v>
      </c>
      <c r="D1372" s="254" t="s">
        <v>2872</v>
      </c>
      <c r="E1372" s="254"/>
      <c r="F1372" s="664">
        <v>27250</v>
      </c>
      <c r="G1372" s="664">
        <v>27250</v>
      </c>
      <c r="H1372" s="664">
        <v>27250</v>
      </c>
      <c r="I1372" s="664">
        <v>27250</v>
      </c>
      <c r="J1372" s="254" t="s">
        <v>3363</v>
      </c>
      <c r="K1372" s="254" t="s">
        <v>2873</v>
      </c>
      <c r="L1372" s="254" t="s">
        <v>71</v>
      </c>
    </row>
    <row r="1373" spans="1:12" ht="18" x14ac:dyDescent="0.35">
      <c r="A1373" s="51"/>
      <c r="B1373" s="20" t="s">
        <v>2867</v>
      </c>
      <c r="C1373" s="112" t="s">
        <v>2871</v>
      </c>
      <c r="D1373" s="112" t="s">
        <v>1017</v>
      </c>
      <c r="E1373" s="112"/>
      <c r="F1373" s="225" t="s">
        <v>110</v>
      </c>
      <c r="G1373" s="225" t="s">
        <v>110</v>
      </c>
      <c r="H1373" s="225" t="s">
        <v>110</v>
      </c>
      <c r="I1373" s="225" t="s">
        <v>110</v>
      </c>
      <c r="J1373" s="112" t="s">
        <v>3338</v>
      </c>
      <c r="K1373" s="112" t="s">
        <v>3925</v>
      </c>
      <c r="L1373" s="112" t="s">
        <v>4204</v>
      </c>
    </row>
    <row r="1374" spans="1:12" ht="18" x14ac:dyDescent="0.35">
      <c r="A1374" s="51"/>
      <c r="B1374" s="112" t="s">
        <v>2868</v>
      </c>
      <c r="C1374" s="112"/>
      <c r="D1374" s="112" t="s">
        <v>3593</v>
      </c>
      <c r="E1374" s="112"/>
      <c r="F1374" s="112"/>
      <c r="G1374" s="112"/>
      <c r="H1374" s="112"/>
      <c r="I1374" s="112"/>
      <c r="J1374" s="112"/>
      <c r="K1374" s="112" t="s">
        <v>3255</v>
      </c>
      <c r="L1374" s="112"/>
    </row>
    <row r="1375" spans="1:12" ht="18" x14ac:dyDescent="0.35">
      <c r="A1375" s="51"/>
      <c r="B1375" s="112" t="s">
        <v>2869</v>
      </c>
      <c r="C1375" s="112"/>
      <c r="D1375" s="112" t="s">
        <v>3594</v>
      </c>
      <c r="E1375" s="112"/>
      <c r="F1375" s="112"/>
      <c r="G1375" s="112"/>
      <c r="H1375" s="112"/>
      <c r="I1375" s="112"/>
      <c r="J1375" s="112"/>
      <c r="K1375" s="112"/>
      <c r="L1375" s="112"/>
    </row>
    <row r="1376" spans="1:12" ht="18" x14ac:dyDescent="0.35">
      <c r="A1376" s="51"/>
      <c r="B1376" s="112"/>
      <c r="C1376" s="112"/>
      <c r="D1376" s="112"/>
      <c r="E1376" s="112"/>
      <c r="F1376" s="112"/>
      <c r="G1376" s="112"/>
      <c r="H1376" s="112"/>
      <c r="I1376" s="112"/>
      <c r="J1376" s="112"/>
      <c r="K1376" s="112"/>
      <c r="L1376" s="112"/>
    </row>
    <row r="1377" spans="1:12" ht="18" x14ac:dyDescent="0.35">
      <c r="A1377" s="17"/>
      <c r="B1377" s="226"/>
      <c r="C1377" s="245"/>
      <c r="D1377" s="226"/>
      <c r="E1377" s="226"/>
      <c r="F1377" s="226"/>
      <c r="G1377" s="226"/>
      <c r="H1377" s="226"/>
      <c r="I1377" s="226"/>
      <c r="J1377" s="226"/>
      <c r="K1377" s="226"/>
      <c r="L1377" s="226"/>
    </row>
    <row r="1378" spans="1:12" ht="18" x14ac:dyDescent="0.35">
      <c r="A1378" s="51">
        <v>3</v>
      </c>
      <c r="B1378" s="112" t="s">
        <v>4206</v>
      </c>
      <c r="C1378" s="112" t="s">
        <v>2874</v>
      </c>
      <c r="D1378" s="112" t="s">
        <v>2876</v>
      </c>
      <c r="E1378" s="112"/>
      <c r="F1378" s="664">
        <v>240000</v>
      </c>
      <c r="G1378" s="664">
        <v>240000</v>
      </c>
      <c r="H1378" s="664">
        <v>240000</v>
      </c>
      <c r="I1378" s="664">
        <v>240000</v>
      </c>
      <c r="J1378" s="254" t="s">
        <v>3363</v>
      </c>
      <c r="K1378" s="112" t="s">
        <v>3926</v>
      </c>
      <c r="L1378" s="254" t="s">
        <v>71</v>
      </c>
    </row>
    <row r="1379" spans="1:12" ht="18" x14ac:dyDescent="0.35">
      <c r="A1379" s="27"/>
      <c r="B1379" s="112" t="s">
        <v>4205</v>
      </c>
      <c r="C1379" s="112" t="s">
        <v>2875</v>
      </c>
      <c r="D1379" s="112" t="s">
        <v>2877</v>
      </c>
      <c r="E1379" s="112"/>
      <c r="F1379" s="225" t="s">
        <v>110</v>
      </c>
      <c r="G1379" s="225" t="s">
        <v>110</v>
      </c>
      <c r="H1379" s="225" t="s">
        <v>110</v>
      </c>
      <c r="I1379" s="225" t="s">
        <v>110</v>
      </c>
      <c r="J1379" s="112" t="s">
        <v>3338</v>
      </c>
      <c r="K1379" s="112" t="s">
        <v>3927</v>
      </c>
      <c r="L1379" s="112" t="s">
        <v>4204</v>
      </c>
    </row>
    <row r="1380" spans="1:12" ht="18" x14ac:dyDescent="0.35">
      <c r="A1380" s="27"/>
      <c r="B1380" s="112" t="s">
        <v>902</v>
      </c>
      <c r="C1380" s="112"/>
      <c r="D1380" s="112" t="s">
        <v>2878</v>
      </c>
      <c r="E1380" s="112"/>
      <c r="F1380" s="112"/>
      <c r="G1380" s="112"/>
      <c r="H1380" s="112"/>
      <c r="I1380" s="112"/>
      <c r="J1380" s="112"/>
      <c r="K1380" s="112" t="s">
        <v>3928</v>
      </c>
      <c r="L1380" s="112"/>
    </row>
    <row r="1381" spans="1:12" ht="18" x14ac:dyDescent="0.35">
      <c r="A1381" s="27"/>
      <c r="B1381" s="112"/>
      <c r="C1381" s="112"/>
      <c r="D1381" s="112" t="s">
        <v>2879</v>
      </c>
      <c r="E1381" s="112"/>
      <c r="F1381" s="112"/>
      <c r="G1381" s="112"/>
      <c r="H1381" s="112"/>
      <c r="I1381" s="112"/>
      <c r="J1381" s="112"/>
      <c r="K1381" s="112" t="s">
        <v>2880</v>
      </c>
      <c r="L1381" s="112"/>
    </row>
    <row r="1382" spans="1:12" ht="18" x14ac:dyDescent="0.35">
      <c r="A1382" s="1076"/>
      <c r="B1382" s="1077"/>
      <c r="C1382" s="1077"/>
      <c r="D1382" s="1077"/>
      <c r="E1382" s="1077"/>
      <c r="F1382" s="1077"/>
      <c r="G1382" s="1077"/>
      <c r="H1382" s="1077"/>
      <c r="I1382" s="1077"/>
      <c r="J1382" s="1077"/>
      <c r="K1382" s="1077"/>
      <c r="L1382" s="1077"/>
    </row>
    <row r="1383" spans="1:12" ht="21" x14ac:dyDescent="0.4">
      <c r="A1383" s="95"/>
      <c r="B1383" s="264"/>
      <c r="C1383" s="264"/>
      <c r="D1383" s="264"/>
      <c r="E1383" s="264"/>
      <c r="F1383" s="906">
        <v>183</v>
      </c>
      <c r="G1383" s="264"/>
      <c r="H1383" s="264"/>
      <c r="I1383" s="264"/>
      <c r="J1383" s="264"/>
      <c r="K1383" s="264"/>
      <c r="L1383" s="264"/>
    </row>
    <row r="1384" spans="1:12" ht="21" x14ac:dyDescent="0.4">
      <c r="A1384" s="1334" t="s">
        <v>33</v>
      </c>
      <c r="B1384" s="1334"/>
      <c r="C1384" s="1334"/>
      <c r="D1384" s="1334"/>
      <c r="E1384" s="1334"/>
      <c r="F1384" s="1334"/>
      <c r="G1384" s="1334"/>
      <c r="H1384" s="1334"/>
      <c r="I1384" s="1334"/>
      <c r="J1384" s="1334"/>
      <c r="K1384" s="1334"/>
      <c r="L1384" s="1334"/>
    </row>
    <row r="1385" spans="1:12" ht="21" x14ac:dyDescent="0.4">
      <c r="A1385" s="1333" t="s">
        <v>34</v>
      </c>
      <c r="B1385" s="1333"/>
      <c r="C1385" s="1333"/>
      <c r="D1385" s="1333"/>
      <c r="E1385" s="1333"/>
      <c r="F1385" s="1333"/>
      <c r="G1385" s="1333"/>
      <c r="H1385" s="1333"/>
      <c r="I1385" s="1333"/>
      <c r="J1385" s="1333"/>
      <c r="K1385" s="1333"/>
      <c r="L1385" s="1333"/>
    </row>
    <row r="1386" spans="1:12" ht="21" x14ac:dyDescent="0.4">
      <c r="A1386" s="1333" t="s">
        <v>2</v>
      </c>
      <c r="B1386" s="1333"/>
      <c r="C1386" s="1333"/>
      <c r="D1386" s="1333"/>
      <c r="E1386" s="1333"/>
      <c r="F1386" s="1333"/>
      <c r="G1386" s="1333"/>
      <c r="H1386" s="1333"/>
      <c r="I1386" s="1333"/>
      <c r="J1386" s="1333"/>
      <c r="K1386" s="1333"/>
      <c r="L1386" s="1333"/>
    </row>
    <row r="1387" spans="1:12" ht="21" x14ac:dyDescent="0.4">
      <c r="A1387" s="1333" t="s">
        <v>3</v>
      </c>
      <c r="B1387" s="1333"/>
      <c r="C1387" s="1333"/>
      <c r="D1387" s="1333"/>
      <c r="E1387" s="1333"/>
      <c r="F1387" s="1333"/>
      <c r="G1387" s="1333"/>
      <c r="H1387" s="1333"/>
      <c r="I1387" s="1333"/>
      <c r="J1387" s="1333"/>
      <c r="K1387" s="1333"/>
      <c r="L1387" s="1333"/>
    </row>
    <row r="1388" spans="1:12" ht="21" x14ac:dyDescent="0.4">
      <c r="A1388" s="1341" t="s">
        <v>2065</v>
      </c>
      <c r="B1388" s="1341"/>
      <c r="C1388" s="1341"/>
      <c r="D1388" s="1341"/>
      <c r="E1388" s="1341"/>
      <c r="F1388" s="1341"/>
      <c r="G1388" s="1341"/>
      <c r="H1388" s="1341"/>
      <c r="I1388" s="1341"/>
      <c r="J1388" s="1341"/>
      <c r="K1388" s="1341"/>
      <c r="L1388" s="1341"/>
    </row>
    <row r="1389" spans="1:12" ht="21" x14ac:dyDescent="0.4">
      <c r="A1389" s="390" t="s">
        <v>1071</v>
      </c>
      <c r="B1389" s="548" t="s">
        <v>3091</v>
      </c>
      <c r="C1389" s="548"/>
      <c r="D1389" s="548"/>
      <c r="E1389" s="548"/>
      <c r="F1389" s="721"/>
      <c r="G1389" s="721"/>
      <c r="H1389" s="721"/>
      <c r="I1389" s="721"/>
      <c r="J1389" s="721"/>
      <c r="K1389" s="721"/>
      <c r="L1389" s="721"/>
    </row>
    <row r="1390" spans="1:12" ht="21" x14ac:dyDescent="0.4">
      <c r="A1390" s="239"/>
      <c r="B1390" s="521" t="s">
        <v>1072</v>
      </c>
      <c r="D1390" s="239"/>
      <c r="E1390" s="239"/>
      <c r="F1390" s="239"/>
      <c r="G1390" s="239"/>
      <c r="H1390" s="239"/>
      <c r="I1390" s="239"/>
      <c r="J1390" s="239"/>
      <c r="K1390" s="239"/>
      <c r="L1390" s="239"/>
    </row>
    <row r="1391" spans="1:12" ht="19.2" x14ac:dyDescent="0.35">
      <c r="A1391" s="382"/>
      <c r="B1391" s="550" t="s">
        <v>3713</v>
      </c>
      <c r="C1391" s="551"/>
      <c r="D1391" s="551"/>
      <c r="E1391" s="387"/>
      <c r="F1391" s="387"/>
      <c r="G1391" s="387"/>
      <c r="H1391" s="387"/>
      <c r="I1391" s="387"/>
      <c r="J1391" s="387"/>
      <c r="K1391" s="387"/>
      <c r="L1391" s="387"/>
    </row>
    <row r="1392" spans="1:12" ht="18" x14ac:dyDescent="0.35">
      <c r="A1392" s="349" t="s">
        <v>38</v>
      </c>
      <c r="B1392" s="350" t="s">
        <v>7</v>
      </c>
      <c r="C1392" s="350" t="s">
        <v>39</v>
      </c>
      <c r="D1392" s="350" t="s">
        <v>57</v>
      </c>
      <c r="E1392" s="1331" t="s">
        <v>1244</v>
      </c>
      <c r="F1392" s="1332"/>
      <c r="G1392" s="1332"/>
      <c r="H1392" s="1332"/>
      <c r="I1392" s="351"/>
      <c r="J1392" s="352" t="s">
        <v>1245</v>
      </c>
      <c r="K1392" s="353" t="s">
        <v>1246</v>
      </c>
      <c r="L1392" s="350" t="s">
        <v>45</v>
      </c>
    </row>
    <row r="1393" spans="1:12" ht="18" x14ac:dyDescent="0.35">
      <c r="A1393" s="354"/>
      <c r="B1393" s="355"/>
      <c r="C1393" s="354"/>
      <c r="D1393" s="368" t="s">
        <v>1247</v>
      </c>
      <c r="E1393" s="356">
        <v>2561</v>
      </c>
      <c r="F1393" s="356">
        <v>2562</v>
      </c>
      <c r="G1393" s="357">
        <v>2563</v>
      </c>
      <c r="H1393" s="357">
        <v>2564</v>
      </c>
      <c r="I1393" s="357">
        <v>2565</v>
      </c>
      <c r="J1393" s="358" t="s">
        <v>1248</v>
      </c>
      <c r="K1393" s="356" t="s">
        <v>44</v>
      </c>
      <c r="L1393" s="359" t="s">
        <v>46</v>
      </c>
    </row>
    <row r="1394" spans="1:12" ht="18" x14ac:dyDescent="0.35">
      <c r="A1394" s="360"/>
      <c r="B1394" s="360"/>
      <c r="C1394" s="361"/>
      <c r="D1394" s="362"/>
      <c r="E1394" s="363" t="s">
        <v>14</v>
      </c>
      <c r="F1394" s="363" t="s">
        <v>14</v>
      </c>
      <c r="G1394" s="363" t="s">
        <v>14</v>
      </c>
      <c r="H1394" s="363" t="s">
        <v>14</v>
      </c>
      <c r="I1394" s="363" t="s">
        <v>14</v>
      </c>
      <c r="J1394" s="364"/>
      <c r="K1394" s="362"/>
      <c r="L1394" s="365"/>
    </row>
    <row r="1395" spans="1:12" ht="18" x14ac:dyDescent="0.35">
      <c r="A1395" s="14">
        <v>4</v>
      </c>
      <c r="B1395" s="254" t="s">
        <v>4207</v>
      </c>
      <c r="C1395" s="254" t="s">
        <v>2881</v>
      </c>
      <c r="D1395" s="254" t="s">
        <v>3595</v>
      </c>
      <c r="E1395" s="254"/>
      <c r="F1395" s="664">
        <v>264000</v>
      </c>
      <c r="G1395" s="664">
        <v>264000</v>
      </c>
      <c r="H1395" s="664">
        <v>264000</v>
      </c>
      <c r="I1395" s="664">
        <v>264000</v>
      </c>
      <c r="J1395" s="254" t="s">
        <v>3364</v>
      </c>
      <c r="K1395" s="254" t="s">
        <v>2884</v>
      </c>
      <c r="L1395" s="254" t="s">
        <v>71</v>
      </c>
    </row>
    <row r="1396" spans="1:12" ht="18" x14ac:dyDescent="0.35">
      <c r="A1396" s="51"/>
      <c r="B1396" s="112" t="s">
        <v>4208</v>
      </c>
      <c r="C1396" s="112" t="s">
        <v>2882</v>
      </c>
      <c r="D1396" s="112" t="s">
        <v>3596</v>
      </c>
      <c r="E1396" s="112"/>
      <c r="F1396" s="225" t="s">
        <v>110</v>
      </c>
      <c r="G1396" s="225" t="s">
        <v>110</v>
      </c>
      <c r="H1396" s="225" t="s">
        <v>110</v>
      </c>
      <c r="I1396" s="225" t="s">
        <v>110</v>
      </c>
      <c r="J1396" s="20" t="s">
        <v>3365</v>
      </c>
      <c r="K1396" s="112" t="s">
        <v>3929</v>
      </c>
      <c r="L1396" s="112" t="s">
        <v>4204</v>
      </c>
    </row>
    <row r="1397" spans="1:12" ht="18" x14ac:dyDescent="0.35">
      <c r="A1397" s="51"/>
      <c r="B1397" s="112" t="s">
        <v>4209</v>
      </c>
      <c r="C1397" s="112" t="s">
        <v>2883</v>
      </c>
      <c r="D1397" s="112"/>
      <c r="E1397" s="112"/>
      <c r="F1397" s="112"/>
      <c r="G1397" s="112"/>
      <c r="H1397" s="112"/>
      <c r="I1397" s="112"/>
      <c r="J1397" s="112" t="s">
        <v>3366</v>
      </c>
      <c r="K1397" s="112" t="s">
        <v>2883</v>
      </c>
      <c r="L1397" s="112"/>
    </row>
    <row r="1398" spans="1:12" ht="18" x14ac:dyDescent="0.35">
      <c r="A1398" s="17"/>
      <c r="B1398" s="226"/>
      <c r="C1398" s="226"/>
      <c r="D1398" s="226"/>
      <c r="E1398" s="226"/>
      <c r="F1398" s="226"/>
      <c r="G1398" s="226"/>
      <c r="H1398" s="226"/>
      <c r="I1398" s="226"/>
      <c r="J1398" s="226"/>
      <c r="K1398" s="226"/>
      <c r="L1398" s="226"/>
    </row>
    <row r="1399" spans="1:12" ht="18" x14ac:dyDescent="0.35">
      <c r="A1399" s="51">
        <v>5</v>
      </c>
      <c r="B1399" s="254" t="s">
        <v>4212</v>
      </c>
      <c r="C1399" s="254" t="s">
        <v>2885</v>
      </c>
      <c r="D1399" s="254" t="s">
        <v>2888</v>
      </c>
      <c r="E1399" s="254"/>
      <c r="F1399" s="664">
        <v>384000</v>
      </c>
      <c r="G1399" s="664">
        <v>384000</v>
      </c>
      <c r="H1399" s="664">
        <v>384000</v>
      </c>
      <c r="I1399" s="664">
        <v>384000</v>
      </c>
      <c r="J1399" s="254" t="s">
        <v>3363</v>
      </c>
      <c r="K1399" s="254" t="s">
        <v>3930</v>
      </c>
      <c r="L1399" s="254" t="s">
        <v>71</v>
      </c>
    </row>
    <row r="1400" spans="1:12" ht="18" x14ac:dyDescent="0.35">
      <c r="A1400" s="51"/>
      <c r="B1400" s="112" t="s">
        <v>4213</v>
      </c>
      <c r="C1400" s="112" t="s">
        <v>2886</v>
      </c>
      <c r="D1400" s="112" t="s">
        <v>2889</v>
      </c>
      <c r="E1400" s="112"/>
      <c r="F1400" s="225" t="s">
        <v>110</v>
      </c>
      <c r="G1400" s="225" t="s">
        <v>110</v>
      </c>
      <c r="H1400" s="225" t="s">
        <v>110</v>
      </c>
      <c r="I1400" s="225" t="s">
        <v>110</v>
      </c>
      <c r="J1400" s="112" t="s">
        <v>3338</v>
      </c>
      <c r="K1400" s="112" t="s">
        <v>3931</v>
      </c>
      <c r="L1400" s="112" t="s">
        <v>4204</v>
      </c>
    </row>
    <row r="1401" spans="1:12" ht="18" x14ac:dyDescent="0.35">
      <c r="A1401" s="51"/>
      <c r="B1401" s="112"/>
      <c r="C1401" s="112" t="s">
        <v>2887</v>
      </c>
      <c r="D1401" s="112"/>
      <c r="E1401" s="112"/>
      <c r="F1401" s="112"/>
      <c r="G1401" s="112"/>
      <c r="H1401" s="112"/>
      <c r="I1401" s="112"/>
      <c r="J1401" s="112"/>
      <c r="K1401" s="112" t="s">
        <v>3932</v>
      </c>
      <c r="L1401" s="112"/>
    </row>
    <row r="1402" spans="1:12" ht="18" x14ac:dyDescent="0.35">
      <c r="A1402" s="17"/>
      <c r="B1402" s="226"/>
      <c r="C1402" s="226"/>
      <c r="D1402" s="226"/>
      <c r="E1402" s="226"/>
      <c r="F1402" s="226"/>
      <c r="G1402" s="226"/>
      <c r="H1402" s="226"/>
      <c r="I1402" s="226"/>
      <c r="J1402" s="226"/>
      <c r="K1402" s="226"/>
      <c r="L1402" s="226"/>
    </row>
    <row r="1403" spans="1:12" ht="18" x14ac:dyDescent="0.35">
      <c r="A1403" s="51">
        <v>6</v>
      </c>
      <c r="B1403" s="112" t="s">
        <v>4210</v>
      </c>
      <c r="C1403" s="112" t="s">
        <v>2890</v>
      </c>
      <c r="D1403" s="112" t="s">
        <v>2891</v>
      </c>
      <c r="E1403" s="112"/>
      <c r="F1403" s="664">
        <v>35000</v>
      </c>
      <c r="G1403" s="664">
        <v>35000</v>
      </c>
      <c r="H1403" s="664">
        <v>35000</v>
      </c>
      <c r="I1403" s="664">
        <v>35000</v>
      </c>
      <c r="J1403" s="254" t="s">
        <v>1658</v>
      </c>
      <c r="K1403" s="112" t="s">
        <v>2465</v>
      </c>
      <c r="L1403" s="254" t="s">
        <v>71</v>
      </c>
    </row>
    <row r="1404" spans="1:12" ht="18" x14ac:dyDescent="0.35">
      <c r="A1404" s="51"/>
      <c r="B1404" s="112" t="s">
        <v>4211</v>
      </c>
      <c r="C1404" s="112" t="s">
        <v>2895</v>
      </c>
      <c r="D1404" s="112" t="s">
        <v>2892</v>
      </c>
      <c r="E1404" s="112"/>
      <c r="F1404" s="225" t="s">
        <v>110</v>
      </c>
      <c r="G1404" s="225" t="s">
        <v>110</v>
      </c>
      <c r="H1404" s="225" t="s">
        <v>110</v>
      </c>
      <c r="I1404" s="225" t="s">
        <v>110</v>
      </c>
      <c r="J1404" s="20" t="s">
        <v>3367</v>
      </c>
      <c r="K1404" s="112" t="s">
        <v>2893</v>
      </c>
      <c r="L1404" s="112" t="s">
        <v>4204</v>
      </c>
    </row>
    <row r="1405" spans="1:12" ht="18" x14ac:dyDescent="0.35">
      <c r="A1405" s="17"/>
      <c r="B1405" s="226"/>
      <c r="C1405" s="226"/>
      <c r="D1405" s="226"/>
      <c r="E1405" s="226"/>
      <c r="F1405" s="226"/>
      <c r="G1405" s="226"/>
      <c r="H1405" s="226"/>
      <c r="I1405" s="226"/>
      <c r="J1405" s="226" t="s">
        <v>1755</v>
      </c>
      <c r="K1405" s="226"/>
      <c r="L1405" s="226"/>
    </row>
    <row r="1406" spans="1:12" ht="18" x14ac:dyDescent="0.35">
      <c r="A1406" s="51">
        <v>7</v>
      </c>
      <c r="B1406" s="112" t="s">
        <v>4210</v>
      </c>
      <c r="C1406" s="112" t="s">
        <v>2890</v>
      </c>
      <c r="D1406" s="112" t="s">
        <v>2894</v>
      </c>
      <c r="E1406" s="112"/>
      <c r="F1406" s="664">
        <v>23000</v>
      </c>
      <c r="G1406" s="664">
        <v>23000</v>
      </c>
      <c r="H1406" s="664">
        <v>23000</v>
      </c>
      <c r="I1406" s="664">
        <v>23000</v>
      </c>
      <c r="J1406" s="254" t="s">
        <v>1658</v>
      </c>
      <c r="K1406" s="20" t="s">
        <v>3933</v>
      </c>
      <c r="L1406" s="254" t="s">
        <v>71</v>
      </c>
    </row>
    <row r="1407" spans="1:12" ht="18" x14ac:dyDescent="0.35">
      <c r="A1407" s="27"/>
      <c r="B1407" s="112" t="s">
        <v>4214</v>
      </c>
      <c r="C1407" s="112" t="s">
        <v>2894</v>
      </c>
      <c r="D1407" s="112" t="s">
        <v>2896</v>
      </c>
      <c r="E1407" s="112"/>
      <c r="F1407" s="225" t="s">
        <v>110</v>
      </c>
      <c r="G1407" s="225" t="s">
        <v>110</v>
      </c>
      <c r="H1407" s="225" t="s">
        <v>110</v>
      </c>
      <c r="I1407" s="225" t="s">
        <v>110</v>
      </c>
      <c r="J1407" s="20" t="s">
        <v>3367</v>
      </c>
      <c r="K1407" s="20" t="s">
        <v>3934</v>
      </c>
      <c r="L1407" s="112" t="s">
        <v>4204</v>
      </c>
    </row>
    <row r="1408" spans="1:12" ht="18" x14ac:dyDescent="0.35">
      <c r="A1408" s="27"/>
      <c r="B1408" s="112"/>
      <c r="C1408" s="112" t="s">
        <v>2896</v>
      </c>
      <c r="D1408" s="112" t="s">
        <v>3597</v>
      </c>
      <c r="E1408" s="112"/>
      <c r="F1408" s="112"/>
      <c r="G1408" s="112"/>
      <c r="H1408" s="112"/>
      <c r="I1408" s="112"/>
      <c r="J1408" s="112" t="s">
        <v>1755</v>
      </c>
      <c r="K1408" s="112" t="s">
        <v>3935</v>
      </c>
      <c r="L1408" s="112"/>
    </row>
    <row r="1409" spans="1:12" ht="18" x14ac:dyDescent="0.35">
      <c r="A1409" s="50"/>
      <c r="B1409" s="226"/>
      <c r="C1409" s="226"/>
      <c r="D1409" s="245"/>
      <c r="E1409" s="245"/>
      <c r="F1409" s="226"/>
      <c r="G1409" s="226"/>
      <c r="H1409" s="226"/>
      <c r="I1409" s="245"/>
      <c r="J1409" s="226"/>
      <c r="K1409" s="226"/>
      <c r="L1409" s="226"/>
    </row>
    <row r="1414" spans="1:12" ht="21" x14ac:dyDescent="0.4">
      <c r="F1414" s="906">
        <v>184</v>
      </c>
    </row>
    <row r="1415" spans="1:12" ht="21" x14ac:dyDescent="0.4">
      <c r="A1415" s="1334" t="s">
        <v>33</v>
      </c>
      <c r="B1415" s="1334"/>
      <c r="C1415" s="1334"/>
      <c r="D1415" s="1334"/>
      <c r="E1415" s="1334"/>
      <c r="F1415" s="1334"/>
      <c r="G1415" s="1334"/>
      <c r="H1415" s="1334"/>
      <c r="I1415" s="1334"/>
      <c r="J1415" s="1334"/>
      <c r="K1415" s="1334"/>
      <c r="L1415" s="1334"/>
    </row>
    <row r="1416" spans="1:12" ht="21" x14ac:dyDescent="0.4">
      <c r="A1416" s="1333" t="s">
        <v>34</v>
      </c>
      <c r="B1416" s="1333"/>
      <c r="C1416" s="1333"/>
      <c r="D1416" s="1333"/>
      <c r="E1416" s="1333"/>
      <c r="F1416" s="1333"/>
      <c r="G1416" s="1333"/>
      <c r="H1416" s="1333"/>
      <c r="I1416" s="1333"/>
      <c r="J1416" s="1333"/>
      <c r="K1416" s="1333"/>
      <c r="L1416" s="1333"/>
    </row>
    <row r="1417" spans="1:12" ht="21" x14ac:dyDescent="0.4">
      <c r="A1417" s="1333" t="s">
        <v>2</v>
      </c>
      <c r="B1417" s="1333"/>
      <c r="C1417" s="1333"/>
      <c r="D1417" s="1333"/>
      <c r="E1417" s="1333"/>
      <c r="F1417" s="1333"/>
      <c r="G1417" s="1333"/>
      <c r="H1417" s="1333"/>
      <c r="I1417" s="1333"/>
      <c r="J1417" s="1333"/>
      <c r="K1417" s="1333"/>
      <c r="L1417" s="1333"/>
    </row>
    <row r="1418" spans="1:12" ht="21" x14ac:dyDescent="0.4">
      <c r="A1418" s="1333" t="s">
        <v>3</v>
      </c>
      <c r="B1418" s="1333"/>
      <c r="C1418" s="1333"/>
      <c r="D1418" s="1333"/>
      <c r="E1418" s="1333"/>
      <c r="F1418" s="1333"/>
      <c r="G1418" s="1333"/>
      <c r="H1418" s="1333"/>
      <c r="I1418" s="1333"/>
      <c r="J1418" s="1333"/>
      <c r="K1418" s="1333"/>
      <c r="L1418" s="1333"/>
    </row>
    <row r="1419" spans="1:12" ht="21" x14ac:dyDescent="0.4">
      <c r="A1419" s="1341" t="s">
        <v>2065</v>
      </c>
      <c r="B1419" s="1341"/>
      <c r="C1419" s="1341"/>
      <c r="D1419" s="1341"/>
      <c r="E1419" s="1341"/>
      <c r="F1419" s="1341"/>
      <c r="G1419" s="1341"/>
      <c r="H1419" s="1341"/>
      <c r="I1419" s="1341"/>
      <c r="J1419" s="1341"/>
      <c r="K1419" s="1341"/>
      <c r="L1419" s="1341"/>
    </row>
    <row r="1420" spans="1:12" ht="21" x14ac:dyDescent="0.4">
      <c r="A1420" s="390" t="s">
        <v>1071</v>
      </c>
      <c r="B1420" s="548" t="s">
        <v>3091</v>
      </c>
      <c r="C1420" s="548"/>
      <c r="D1420" s="548"/>
      <c r="E1420" s="548"/>
      <c r="F1420" s="721"/>
      <c r="G1420" s="721"/>
      <c r="H1420" s="721"/>
      <c r="I1420" s="721"/>
      <c r="J1420" s="721"/>
      <c r="K1420" s="721"/>
      <c r="L1420" s="721"/>
    </row>
    <row r="1421" spans="1:12" ht="21" x14ac:dyDescent="0.4">
      <c r="A1421" s="239"/>
      <c r="B1421" s="521" t="s">
        <v>1072</v>
      </c>
      <c r="D1421" s="239"/>
      <c r="E1421" s="239"/>
      <c r="F1421" s="239"/>
      <c r="G1421" s="239"/>
      <c r="H1421" s="239"/>
      <c r="I1421" s="239"/>
      <c r="J1421" s="239"/>
      <c r="K1421" s="239"/>
      <c r="L1421" s="239"/>
    </row>
    <row r="1422" spans="1:12" ht="19.2" x14ac:dyDescent="0.35">
      <c r="A1422" s="382"/>
      <c r="B1422" s="550" t="s">
        <v>3713</v>
      </c>
      <c r="C1422" s="551"/>
      <c r="D1422" s="551"/>
      <c r="E1422" s="387"/>
      <c r="F1422" s="387"/>
      <c r="G1422" s="387"/>
      <c r="H1422" s="387"/>
      <c r="I1422" s="387"/>
      <c r="J1422" s="387"/>
      <c r="K1422" s="387"/>
      <c r="L1422" s="387"/>
    </row>
    <row r="1423" spans="1:12" ht="18" x14ac:dyDescent="0.35">
      <c r="A1423" s="349" t="s">
        <v>38</v>
      </c>
      <c r="B1423" s="350" t="s">
        <v>7</v>
      </c>
      <c r="C1423" s="350" t="s">
        <v>39</v>
      </c>
      <c r="D1423" s="350" t="s">
        <v>57</v>
      </c>
      <c r="E1423" s="1331" t="s">
        <v>1244</v>
      </c>
      <c r="F1423" s="1332"/>
      <c r="G1423" s="1332"/>
      <c r="H1423" s="1332"/>
      <c r="I1423" s="351"/>
      <c r="J1423" s="352" t="s">
        <v>1245</v>
      </c>
      <c r="K1423" s="353" t="s">
        <v>1246</v>
      </c>
      <c r="L1423" s="350" t="s">
        <v>45</v>
      </c>
    </row>
    <row r="1424" spans="1:12" ht="18" x14ac:dyDescent="0.35">
      <c r="A1424" s="354"/>
      <c r="B1424" s="355"/>
      <c r="C1424" s="354"/>
      <c r="D1424" s="368" t="s">
        <v>1247</v>
      </c>
      <c r="E1424" s="356">
        <v>2561</v>
      </c>
      <c r="F1424" s="356">
        <v>2562</v>
      </c>
      <c r="G1424" s="357">
        <v>2563</v>
      </c>
      <c r="H1424" s="357">
        <v>2564</v>
      </c>
      <c r="I1424" s="357">
        <v>2565</v>
      </c>
      <c r="J1424" s="358" t="s">
        <v>1248</v>
      </c>
      <c r="K1424" s="356" t="s">
        <v>44</v>
      </c>
      <c r="L1424" s="359" t="s">
        <v>46</v>
      </c>
    </row>
    <row r="1425" spans="1:12" ht="18" x14ac:dyDescent="0.35">
      <c r="A1425" s="360"/>
      <c r="B1425" s="360"/>
      <c r="C1425" s="361"/>
      <c r="D1425" s="362"/>
      <c r="E1425" s="363" t="s">
        <v>14</v>
      </c>
      <c r="F1425" s="363" t="s">
        <v>14</v>
      </c>
      <c r="G1425" s="363" t="s">
        <v>14</v>
      </c>
      <c r="H1425" s="363" t="s">
        <v>14</v>
      </c>
      <c r="I1425" s="363" t="s">
        <v>14</v>
      </c>
      <c r="J1425" s="364"/>
      <c r="K1425" s="362"/>
      <c r="L1425" s="365"/>
    </row>
    <row r="1426" spans="1:12" ht="18" x14ac:dyDescent="0.35">
      <c r="A1426" s="14">
        <v>8</v>
      </c>
      <c r="B1426" s="254" t="s">
        <v>4215</v>
      </c>
      <c r="C1426" s="254" t="s">
        <v>2898</v>
      </c>
      <c r="D1426" s="254" t="s">
        <v>2899</v>
      </c>
      <c r="E1426" s="254"/>
      <c r="F1426" s="664">
        <v>60000</v>
      </c>
      <c r="G1426" s="664">
        <v>60000</v>
      </c>
      <c r="H1426" s="664">
        <v>60000</v>
      </c>
      <c r="I1426" s="664">
        <v>60000</v>
      </c>
      <c r="J1426" s="254" t="s">
        <v>1658</v>
      </c>
      <c r="K1426" s="254" t="s">
        <v>2901</v>
      </c>
      <c r="L1426" s="254" t="s">
        <v>71</v>
      </c>
    </row>
    <row r="1427" spans="1:12" ht="18" x14ac:dyDescent="0.35">
      <c r="A1427" s="51"/>
      <c r="B1427" s="112" t="s">
        <v>4216</v>
      </c>
      <c r="C1427" s="112" t="s">
        <v>2897</v>
      </c>
      <c r="D1427" s="112" t="s">
        <v>2900</v>
      </c>
      <c r="E1427" s="112"/>
      <c r="F1427" s="225" t="s">
        <v>110</v>
      </c>
      <c r="G1427" s="225" t="s">
        <v>110</v>
      </c>
      <c r="H1427" s="225" t="s">
        <v>110</v>
      </c>
      <c r="I1427" s="225" t="s">
        <v>110</v>
      </c>
      <c r="J1427" s="20" t="s">
        <v>3367</v>
      </c>
      <c r="K1427" s="112" t="s">
        <v>2902</v>
      </c>
      <c r="L1427" s="112" t="s">
        <v>4204</v>
      </c>
    </row>
    <row r="1428" spans="1:12" ht="18" x14ac:dyDescent="0.35">
      <c r="A1428" s="51"/>
      <c r="B1428" s="112"/>
      <c r="C1428" s="112"/>
      <c r="D1428" s="112"/>
      <c r="E1428" s="112"/>
      <c r="F1428" s="112"/>
      <c r="G1428" s="112"/>
      <c r="H1428" s="112"/>
      <c r="I1428" s="112"/>
      <c r="J1428" s="112" t="s">
        <v>1755</v>
      </c>
      <c r="K1428" s="112"/>
      <c r="L1428" s="112"/>
    </row>
    <row r="1429" spans="1:12" ht="18" x14ac:dyDescent="0.35">
      <c r="A1429" s="17"/>
      <c r="B1429" s="226"/>
      <c r="C1429" s="226"/>
      <c r="D1429" s="226"/>
      <c r="E1429" s="226"/>
      <c r="F1429" s="226"/>
      <c r="G1429" s="226"/>
      <c r="H1429" s="226"/>
      <c r="I1429" s="226"/>
      <c r="J1429" s="226"/>
      <c r="K1429" s="226"/>
      <c r="L1429" s="226"/>
    </row>
    <row r="1430" spans="1:12" ht="18" x14ac:dyDescent="0.35">
      <c r="A1430" s="51">
        <v>9</v>
      </c>
      <c r="B1430" s="254" t="s">
        <v>4217</v>
      </c>
      <c r="C1430" s="254" t="s">
        <v>2903</v>
      </c>
      <c r="D1430" s="254" t="s">
        <v>2908</v>
      </c>
      <c r="E1430" s="254"/>
      <c r="F1430" s="664">
        <v>25000</v>
      </c>
      <c r="G1430" s="664">
        <v>25000</v>
      </c>
      <c r="H1430" s="664">
        <v>25000</v>
      </c>
      <c r="I1430" s="664">
        <v>25000</v>
      </c>
      <c r="J1430" s="254" t="s">
        <v>1658</v>
      </c>
      <c r="K1430" s="254" t="s">
        <v>2907</v>
      </c>
      <c r="L1430" s="254" t="s">
        <v>71</v>
      </c>
    </row>
    <row r="1431" spans="1:12" ht="18" x14ac:dyDescent="0.35">
      <c r="A1431" s="51"/>
      <c r="B1431" s="112"/>
      <c r="C1431" s="112" t="s">
        <v>2904</v>
      </c>
      <c r="D1431" s="112" t="s">
        <v>3600</v>
      </c>
      <c r="E1431" s="112"/>
      <c r="F1431" s="225" t="s">
        <v>110</v>
      </c>
      <c r="G1431" s="225" t="s">
        <v>110</v>
      </c>
      <c r="H1431" s="225" t="s">
        <v>110</v>
      </c>
      <c r="I1431" s="225" t="s">
        <v>110</v>
      </c>
      <c r="J1431" s="20" t="s">
        <v>3367</v>
      </c>
      <c r="K1431" s="112" t="s">
        <v>2908</v>
      </c>
      <c r="L1431" s="112" t="s">
        <v>4204</v>
      </c>
    </row>
    <row r="1432" spans="1:12" ht="18" x14ac:dyDescent="0.35">
      <c r="A1432" s="51"/>
      <c r="B1432" s="112"/>
      <c r="C1432" s="112"/>
      <c r="D1432" s="112" t="s">
        <v>2906</v>
      </c>
      <c r="E1432" s="112"/>
      <c r="F1432" s="112"/>
      <c r="G1432" s="112"/>
      <c r="H1432" s="112"/>
      <c r="I1432" s="112"/>
      <c r="J1432" s="112" t="s">
        <v>1755</v>
      </c>
      <c r="K1432" s="112" t="s">
        <v>2909</v>
      </c>
      <c r="L1432" s="112"/>
    </row>
    <row r="1433" spans="1:12" ht="18" x14ac:dyDescent="0.35">
      <c r="A1433" s="51"/>
      <c r="B1433" s="112"/>
      <c r="C1433" s="112"/>
      <c r="D1433" s="112" t="s">
        <v>2905</v>
      </c>
      <c r="E1433" s="112"/>
      <c r="F1433" s="112"/>
      <c r="G1433" s="112"/>
      <c r="H1433" s="112"/>
      <c r="I1433" s="112"/>
      <c r="J1433" s="112"/>
      <c r="K1433" s="112" t="s">
        <v>2910</v>
      </c>
      <c r="L1433" s="112"/>
    </row>
    <row r="1434" spans="1:12" ht="18" x14ac:dyDescent="0.35">
      <c r="A1434" s="17"/>
      <c r="B1434" s="226"/>
      <c r="C1434" s="226"/>
      <c r="D1434" s="226"/>
      <c r="E1434" s="226"/>
      <c r="F1434" s="226"/>
      <c r="G1434" s="226"/>
      <c r="H1434" s="226"/>
      <c r="I1434" s="226"/>
      <c r="J1434" s="226"/>
      <c r="K1434" s="226"/>
      <c r="L1434" s="226"/>
    </row>
    <row r="1435" spans="1:12" ht="18" x14ac:dyDescent="0.35">
      <c r="A1435" s="51">
        <v>10</v>
      </c>
      <c r="B1435" s="112" t="s">
        <v>4215</v>
      </c>
      <c r="C1435" s="112" t="s">
        <v>2911</v>
      </c>
      <c r="D1435" s="112" t="s">
        <v>2913</v>
      </c>
      <c r="E1435" s="112"/>
      <c r="F1435" s="664">
        <v>25000</v>
      </c>
      <c r="G1435" s="664">
        <v>25000</v>
      </c>
      <c r="H1435" s="664">
        <v>25000</v>
      </c>
      <c r="I1435" s="664">
        <v>25000</v>
      </c>
      <c r="J1435" s="254" t="s">
        <v>1658</v>
      </c>
      <c r="K1435" s="112" t="s">
        <v>2915</v>
      </c>
      <c r="L1435" s="254" t="s">
        <v>71</v>
      </c>
    </row>
    <row r="1436" spans="1:12" ht="18" x14ac:dyDescent="0.35">
      <c r="A1436" s="51"/>
      <c r="B1436" s="112" t="s">
        <v>4218</v>
      </c>
      <c r="C1436" s="112" t="s">
        <v>2912</v>
      </c>
      <c r="D1436" s="112" t="s">
        <v>2914</v>
      </c>
      <c r="E1436" s="112"/>
      <c r="F1436" s="225" t="s">
        <v>110</v>
      </c>
      <c r="G1436" s="225" t="s">
        <v>110</v>
      </c>
      <c r="H1436" s="225" t="s">
        <v>110</v>
      </c>
      <c r="I1436" s="225" t="s">
        <v>110</v>
      </c>
      <c r="J1436" s="20" t="s">
        <v>3367</v>
      </c>
      <c r="K1436" s="112" t="s">
        <v>2916</v>
      </c>
      <c r="L1436" s="112" t="s">
        <v>4204</v>
      </c>
    </row>
    <row r="1437" spans="1:12" ht="18" x14ac:dyDescent="0.35">
      <c r="A1437" s="17"/>
      <c r="B1437" s="226"/>
      <c r="C1437" s="226"/>
      <c r="D1437" s="226"/>
      <c r="E1437" s="226"/>
      <c r="F1437" s="226"/>
      <c r="G1437" s="226"/>
      <c r="H1437" s="226"/>
      <c r="I1437" s="226"/>
      <c r="J1437" s="112" t="s">
        <v>1755</v>
      </c>
      <c r="K1437" s="226"/>
      <c r="L1437" s="226"/>
    </row>
    <row r="1438" spans="1:12" ht="18" x14ac:dyDescent="0.35">
      <c r="A1438" s="51">
        <v>11</v>
      </c>
      <c r="B1438" s="112" t="s">
        <v>2917</v>
      </c>
      <c r="C1438" s="112" t="s">
        <v>2918</v>
      </c>
      <c r="D1438" s="112" t="s">
        <v>3598</v>
      </c>
      <c r="E1438" s="112"/>
      <c r="F1438" s="664">
        <v>150000</v>
      </c>
      <c r="G1438" s="664">
        <v>150000</v>
      </c>
      <c r="H1438" s="664">
        <v>150000</v>
      </c>
      <c r="I1438" s="664">
        <v>150000</v>
      </c>
      <c r="J1438" s="254" t="s">
        <v>1658</v>
      </c>
      <c r="K1438" s="20" t="s">
        <v>2919</v>
      </c>
      <c r="L1438" s="254" t="s">
        <v>71</v>
      </c>
    </row>
    <row r="1439" spans="1:12" ht="18" x14ac:dyDescent="0.35">
      <c r="A1439" s="27"/>
      <c r="B1439" s="112" t="s">
        <v>1846</v>
      </c>
      <c r="C1439" s="112" t="s">
        <v>1846</v>
      </c>
      <c r="D1439" s="112" t="s">
        <v>3599</v>
      </c>
      <c r="E1439" s="112"/>
      <c r="F1439" s="225" t="s">
        <v>110</v>
      </c>
      <c r="G1439" s="225" t="s">
        <v>110</v>
      </c>
      <c r="H1439" s="225" t="s">
        <v>110</v>
      </c>
      <c r="I1439" s="225" t="s">
        <v>110</v>
      </c>
      <c r="J1439" s="20" t="s">
        <v>3367</v>
      </c>
      <c r="K1439" s="20" t="s">
        <v>2920</v>
      </c>
      <c r="L1439" s="112" t="s">
        <v>4204</v>
      </c>
    </row>
    <row r="1440" spans="1:12" ht="18" x14ac:dyDescent="0.35">
      <c r="A1440" s="27"/>
      <c r="B1440" s="112"/>
      <c r="C1440" s="112"/>
      <c r="D1440" s="112"/>
      <c r="E1440" s="112"/>
      <c r="F1440" s="112"/>
      <c r="G1440" s="112"/>
      <c r="H1440" s="112"/>
      <c r="I1440" s="112"/>
      <c r="J1440" s="112" t="s">
        <v>1755</v>
      </c>
      <c r="K1440" s="112" t="s">
        <v>2921</v>
      </c>
      <c r="L1440" s="112"/>
    </row>
    <row r="1441" spans="1:12" ht="18" x14ac:dyDescent="0.35">
      <c r="A1441" s="27"/>
      <c r="B1441" s="112"/>
      <c r="C1441" s="112"/>
      <c r="D1441" s="80"/>
      <c r="E1441" s="80"/>
      <c r="F1441" s="80"/>
      <c r="G1441" s="112"/>
      <c r="H1441" s="80"/>
      <c r="I1441" s="112"/>
      <c r="J1441" s="112"/>
      <c r="K1441" s="112"/>
      <c r="L1441" s="112"/>
    </row>
    <row r="1442" spans="1:12" ht="18.600000000000001" thickBot="1" x14ac:dyDescent="0.4">
      <c r="A1442" s="50"/>
      <c r="B1442" s="226"/>
      <c r="C1442" s="226"/>
      <c r="D1442" s="245"/>
      <c r="E1442" s="245"/>
      <c r="F1442" s="245"/>
      <c r="G1442" s="226"/>
      <c r="H1442" s="245"/>
      <c r="I1442" s="226"/>
      <c r="J1442" s="226"/>
      <c r="K1442" s="226"/>
      <c r="L1442" s="226"/>
    </row>
    <row r="1443" spans="1:12" ht="18.600000000000001" thickBot="1" x14ac:dyDescent="0.4">
      <c r="A1443" s="859" t="s">
        <v>17</v>
      </c>
      <c r="B1443" s="860" t="s">
        <v>3395</v>
      </c>
      <c r="C1443" s="819"/>
      <c r="D1443" s="852"/>
      <c r="E1443" s="812"/>
      <c r="F1443" s="861">
        <f>F1366+F1372+F1378+F1395+F1399+F1403+F1406+F1426+F1430+F1435+F1438</f>
        <v>1258250</v>
      </c>
      <c r="G1443" s="857">
        <f>G1366+G1372+G1378+G1395+G1399+G1403+G1406+G1426+G1430+G1435+G1438</f>
        <v>1258250</v>
      </c>
      <c r="H1443" s="853">
        <f>H1366+H1372+H1378+H1395+H1399+H1403+H1406+H1426+H1430+H1435+H1438</f>
        <v>1258250</v>
      </c>
      <c r="I1443" s="817">
        <f>I1438+I1435+I1430+I1426+I1406+I1403+I1399+I1395+I1378+I1372+I1366</f>
        <v>1258250</v>
      </c>
      <c r="J1443" s="855"/>
      <c r="K1443" s="854"/>
      <c r="L1443" s="856"/>
    </row>
    <row r="1444" spans="1:12" ht="21" x14ac:dyDescent="0.4">
      <c r="F1444" s="906">
        <v>185</v>
      </c>
    </row>
  </sheetData>
  <mergeCells count="264">
    <mergeCell ref="A1385:L1385"/>
    <mergeCell ref="A1419:L1419"/>
    <mergeCell ref="A789:L789"/>
    <mergeCell ref="A790:L790"/>
    <mergeCell ref="A791:L791"/>
    <mergeCell ref="A792:L792"/>
    <mergeCell ref="A793:L793"/>
    <mergeCell ref="E797:H797"/>
    <mergeCell ref="A816:L816"/>
    <mergeCell ref="A850:L850"/>
    <mergeCell ref="A875:L875"/>
    <mergeCell ref="A876:L876"/>
    <mergeCell ref="A877:L877"/>
    <mergeCell ref="A878:L878"/>
    <mergeCell ref="A1206:L1206"/>
    <mergeCell ref="A1207:L1207"/>
    <mergeCell ref="A1208:L1208"/>
    <mergeCell ref="A1209:L1209"/>
    <mergeCell ref="A1210:L1210"/>
    <mergeCell ref="E1214:H1214"/>
    <mergeCell ref="A1235:L1235"/>
    <mergeCell ref="A1236:L1236"/>
    <mergeCell ref="A1180:L1180"/>
    <mergeCell ref="A1181:L1181"/>
    <mergeCell ref="E1423:H1423"/>
    <mergeCell ref="A1386:L1386"/>
    <mergeCell ref="A1387:L1387"/>
    <mergeCell ref="A1388:L1388"/>
    <mergeCell ref="E1392:H1392"/>
    <mergeCell ref="A1415:L1415"/>
    <mergeCell ref="A1416:L1416"/>
    <mergeCell ref="A1417:L1417"/>
    <mergeCell ref="A1418:L1418"/>
    <mergeCell ref="E1185:H1185"/>
    <mergeCell ref="A730:L730"/>
    <mergeCell ref="A731:L731"/>
    <mergeCell ref="A732:L732"/>
    <mergeCell ref="E738:H738"/>
    <mergeCell ref="A759:L759"/>
    <mergeCell ref="A760:L760"/>
    <mergeCell ref="A761:L761"/>
    <mergeCell ref="A1118:L1118"/>
    <mergeCell ref="A1119:L1119"/>
    <mergeCell ref="A879:L879"/>
    <mergeCell ref="A818:L818"/>
    <mergeCell ref="A819:L819"/>
    <mergeCell ref="A820:L820"/>
    <mergeCell ref="A821:L821"/>
    <mergeCell ref="E825:H825"/>
    <mergeCell ref="A847:L847"/>
    <mergeCell ref="A1056:L1056"/>
    <mergeCell ref="A848:L848"/>
    <mergeCell ref="A849:L849"/>
    <mergeCell ref="A934:L934"/>
    <mergeCell ref="A935:L935"/>
    <mergeCell ref="A936:L936"/>
    <mergeCell ref="A937:L937"/>
    <mergeCell ref="A1179:L1179"/>
    <mergeCell ref="A1116:L1116"/>
    <mergeCell ref="E1032:H1032"/>
    <mergeCell ref="A1055:L1055"/>
    <mergeCell ref="A966:L966"/>
    <mergeCell ref="A967:L967"/>
    <mergeCell ref="A968:L968"/>
    <mergeCell ref="A994:L994"/>
    <mergeCell ref="E1124:H1124"/>
    <mergeCell ref="A1147:L1147"/>
    <mergeCell ref="A1148:L1148"/>
    <mergeCell ref="A1149:L1149"/>
    <mergeCell ref="A733:L733"/>
    <mergeCell ref="A734:L734"/>
    <mergeCell ref="A1120:L1120"/>
    <mergeCell ref="A1085:L1085"/>
    <mergeCell ref="E1093:H1093"/>
    <mergeCell ref="A1057:L1057"/>
    <mergeCell ref="A1058:L1058"/>
    <mergeCell ref="A965:L965"/>
    <mergeCell ref="E883:H883"/>
    <mergeCell ref="A1026:L1026"/>
    <mergeCell ref="A1027:L1027"/>
    <mergeCell ref="A1028:L1028"/>
    <mergeCell ref="A905:L905"/>
    <mergeCell ref="A906:L906"/>
    <mergeCell ref="A907:L907"/>
    <mergeCell ref="A908:L908"/>
    <mergeCell ref="A995:L995"/>
    <mergeCell ref="A996:L996"/>
    <mergeCell ref="A997:L997"/>
    <mergeCell ref="A998:L998"/>
    <mergeCell ref="E972:H972"/>
    <mergeCell ref="A938:L938"/>
    <mergeCell ref="A31:L31"/>
    <mergeCell ref="A32:L32"/>
    <mergeCell ref="A33:L33"/>
    <mergeCell ref="A34:L34"/>
    <mergeCell ref="A1:L1"/>
    <mergeCell ref="A2:L2"/>
    <mergeCell ref="A3:L3"/>
    <mergeCell ref="A4:L4"/>
    <mergeCell ref="A1384:L1384"/>
    <mergeCell ref="A1355:L1355"/>
    <mergeCell ref="A1356:L1356"/>
    <mergeCell ref="A1357:L1357"/>
    <mergeCell ref="A1358:L1358"/>
    <mergeCell ref="A1359:L1359"/>
    <mergeCell ref="E1363:H1363"/>
    <mergeCell ref="A762:L762"/>
    <mergeCell ref="A763:L763"/>
    <mergeCell ref="E767:H767"/>
    <mergeCell ref="E942:H942"/>
    <mergeCell ref="A964:L964"/>
    <mergeCell ref="A1150:L1150"/>
    <mergeCell ref="E1154:H1154"/>
    <mergeCell ref="A1177:L1177"/>
    <mergeCell ref="A1178:L1178"/>
    <mergeCell ref="E707:H707"/>
    <mergeCell ref="A64:L64"/>
    <mergeCell ref="A65:L65"/>
    <mergeCell ref="A93:L93"/>
    <mergeCell ref="A94:L94"/>
    <mergeCell ref="A95:L95"/>
    <mergeCell ref="A96:L96"/>
    <mergeCell ref="A123:L123"/>
    <mergeCell ref="A124:L124"/>
    <mergeCell ref="A186:L186"/>
    <mergeCell ref="A187:L187"/>
    <mergeCell ref="E192:H192"/>
    <mergeCell ref="E556:H556"/>
    <mergeCell ref="A125:L125"/>
    <mergeCell ref="A126:L126"/>
    <mergeCell ref="A183:L183"/>
    <mergeCell ref="A153:L153"/>
    <mergeCell ref="A154:L154"/>
    <mergeCell ref="A155:L155"/>
    <mergeCell ref="A156:L156"/>
    <mergeCell ref="E646:H646"/>
    <mergeCell ref="E585:H585"/>
    <mergeCell ref="A429:L429"/>
    <mergeCell ref="A430:L430"/>
    <mergeCell ref="A62:L62"/>
    <mergeCell ref="A63:L63"/>
    <mergeCell ref="A428:L428"/>
    <mergeCell ref="A338:L338"/>
    <mergeCell ref="A368:L368"/>
    <mergeCell ref="A369:L369"/>
    <mergeCell ref="A370:L370"/>
    <mergeCell ref="E375:H375"/>
    <mergeCell ref="A397:L397"/>
    <mergeCell ref="E405:H405"/>
    <mergeCell ref="A217:L217"/>
    <mergeCell ref="A218:L218"/>
    <mergeCell ref="E223:H223"/>
    <mergeCell ref="A248:L248"/>
    <mergeCell ref="A184:L184"/>
    <mergeCell ref="A185:L185"/>
    <mergeCell ref="A215:L215"/>
    <mergeCell ref="A216:L216"/>
    <mergeCell ref="A246:L246"/>
    <mergeCell ref="A247:L247"/>
    <mergeCell ref="A277:L277"/>
    <mergeCell ref="A278:L278"/>
    <mergeCell ref="A249:L249"/>
    <mergeCell ref="E254:H254"/>
    <mergeCell ref="A279:L279"/>
    <mergeCell ref="A280:L280"/>
    <mergeCell ref="E285:H285"/>
    <mergeCell ref="A309:L309"/>
    <mergeCell ref="A310:L310"/>
    <mergeCell ref="A308:L308"/>
    <mergeCell ref="A311:L311"/>
    <mergeCell ref="A427:L427"/>
    <mergeCell ref="A610:L610"/>
    <mergeCell ref="E435:H435"/>
    <mergeCell ref="A457:L457"/>
    <mergeCell ref="A459:L459"/>
    <mergeCell ref="A460:L460"/>
    <mergeCell ref="E465:H465"/>
    <mergeCell ref="A519:L519"/>
    <mergeCell ref="A520:L520"/>
    <mergeCell ref="A521:L521"/>
    <mergeCell ref="A487:L487"/>
    <mergeCell ref="A488:L488"/>
    <mergeCell ref="A489:L489"/>
    <mergeCell ref="A490:L490"/>
    <mergeCell ref="A458:L458"/>
    <mergeCell ref="E495:H495"/>
    <mergeCell ref="A699:L699"/>
    <mergeCell ref="A668:L668"/>
    <mergeCell ref="A669:L669"/>
    <mergeCell ref="A670:L670"/>
    <mergeCell ref="A671:L671"/>
    <mergeCell ref="E676:H676"/>
    <mergeCell ref="A549:L549"/>
    <mergeCell ref="A550:L550"/>
    <mergeCell ref="A551:L551"/>
    <mergeCell ref="A611:L611"/>
    <mergeCell ref="A1237:L1237"/>
    <mergeCell ref="A1238:L1238"/>
    <mergeCell ref="A1239:L1239"/>
    <mergeCell ref="E1243:H1243"/>
    <mergeCell ref="A1266:L1266"/>
    <mergeCell ref="A1267:L1267"/>
    <mergeCell ref="A1268:L1268"/>
    <mergeCell ref="A1296:L1296"/>
    <mergeCell ref="E1274:H1274"/>
    <mergeCell ref="A1269:L1269"/>
    <mergeCell ref="A1270:L1270"/>
    <mergeCell ref="A1297:L1297"/>
    <mergeCell ref="A1298:L1298"/>
    <mergeCell ref="A1299:L1299"/>
    <mergeCell ref="E1303:H1303"/>
    <mergeCell ref="A1295:L1295"/>
    <mergeCell ref="A1327:L1327"/>
    <mergeCell ref="A1325:L1325"/>
    <mergeCell ref="A1328:L1328"/>
    <mergeCell ref="A1329:L1329"/>
    <mergeCell ref="E1333:H1333"/>
    <mergeCell ref="A1326:L1326"/>
    <mergeCell ref="A1146:L1146"/>
    <mergeCell ref="A1086:L1086"/>
    <mergeCell ref="A1087:L1087"/>
    <mergeCell ref="A1088:L1088"/>
    <mergeCell ref="A1089:L1089"/>
    <mergeCell ref="A1117:L1117"/>
    <mergeCell ref="E316:H316"/>
    <mergeCell ref="A337:L337"/>
    <mergeCell ref="A339:L339"/>
    <mergeCell ref="A340:L340"/>
    <mergeCell ref="E345:H345"/>
    <mergeCell ref="A367:L367"/>
    <mergeCell ref="A398:L398"/>
    <mergeCell ref="A399:L399"/>
    <mergeCell ref="A400:L400"/>
    <mergeCell ref="A817:L817"/>
    <mergeCell ref="A846:L846"/>
    <mergeCell ref="E854:H854"/>
    <mergeCell ref="A904:L904"/>
    <mergeCell ref="E912:H912"/>
    <mergeCell ref="A1054:L1054"/>
    <mergeCell ref="E1062:H1062"/>
    <mergeCell ref="E9:H9"/>
    <mergeCell ref="E39:H39"/>
    <mergeCell ref="E70:H70"/>
    <mergeCell ref="E101:H101"/>
    <mergeCell ref="E131:H131"/>
    <mergeCell ref="E161:H161"/>
    <mergeCell ref="E1002:H1002"/>
    <mergeCell ref="A1024:L1024"/>
    <mergeCell ref="A1025:L1025"/>
    <mergeCell ref="E526:H526"/>
    <mergeCell ref="A578:L578"/>
    <mergeCell ref="A579:L579"/>
    <mergeCell ref="A580:L580"/>
    <mergeCell ref="A608:L608"/>
    <mergeCell ref="A609:L609"/>
    <mergeCell ref="A638:L638"/>
    <mergeCell ref="A703:L703"/>
    <mergeCell ref="A700:L700"/>
    <mergeCell ref="A701:L701"/>
    <mergeCell ref="A702:L702"/>
    <mergeCell ref="E616:H616"/>
    <mergeCell ref="A640:L640"/>
    <mergeCell ref="A641:L641"/>
    <mergeCell ref="A639:L639"/>
  </mergeCells>
  <pageMargins left="0.19685039370078741" right="0.19685039370078741" top="7.874015748031496E-2" bottom="7.874015748031496E-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129"/>
  <sheetViews>
    <sheetView view="pageBreakPreview" zoomScaleSheetLayoutView="100" workbookViewId="0">
      <selection activeCell="J136" sqref="J136"/>
    </sheetView>
  </sheetViews>
  <sheetFormatPr defaultRowHeight="13.8" x14ac:dyDescent="0.25"/>
  <cols>
    <col min="1" max="1" width="3.59765625" customWidth="1"/>
    <col min="2" max="2" width="14.69921875" customWidth="1"/>
    <col min="3" max="4" width="13.59765625" customWidth="1"/>
    <col min="5" max="5" width="11.8984375" bestFit="1" customWidth="1"/>
    <col min="6" max="6" width="9.19921875" bestFit="1" customWidth="1"/>
    <col min="7" max="7" width="9.09765625" bestFit="1" customWidth="1"/>
    <col min="8" max="8" width="9.69921875" bestFit="1" customWidth="1"/>
    <col min="9" max="9" width="9.09765625" bestFit="1" customWidth="1"/>
    <col min="11" max="11" width="12" customWidth="1"/>
    <col min="12" max="12" width="10.19921875" customWidth="1"/>
  </cols>
  <sheetData>
    <row r="1" spans="1:12" ht="21" x14ac:dyDescent="0.4">
      <c r="A1" s="1334" t="s">
        <v>33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</row>
    <row r="2" spans="1:12" ht="21" x14ac:dyDescent="0.4">
      <c r="A2" s="1333" t="s">
        <v>34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</row>
    <row r="3" spans="1:12" ht="21" x14ac:dyDescent="0.4">
      <c r="A3" s="1333" t="s">
        <v>2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</row>
    <row r="4" spans="1:12" ht="18" x14ac:dyDescent="0.35">
      <c r="A4" s="1325" t="s">
        <v>3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2" ht="21" x14ac:dyDescent="0.4">
      <c r="A5" s="1341" t="s">
        <v>1501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1"/>
      <c r="L5" s="1341"/>
    </row>
    <row r="6" spans="1:12" ht="21" x14ac:dyDescent="0.4">
      <c r="A6" s="1341" t="s">
        <v>1502</v>
      </c>
      <c r="B6" s="1341"/>
      <c r="C6" s="1341"/>
      <c r="D6" s="1341"/>
      <c r="E6" s="1341"/>
      <c r="F6" s="1341"/>
      <c r="G6" s="1341"/>
      <c r="H6" s="1341"/>
      <c r="I6" s="1341"/>
      <c r="J6" s="1341"/>
      <c r="K6" s="1341"/>
      <c r="L6" s="1341"/>
    </row>
    <row r="7" spans="1:12" ht="21" x14ac:dyDescent="0.4">
      <c r="A7" s="19"/>
      <c r="B7" s="19" t="s">
        <v>4103</v>
      </c>
      <c r="C7" s="865"/>
      <c r="D7" s="865"/>
      <c r="E7" s="865"/>
      <c r="F7" s="865"/>
      <c r="G7" s="865"/>
      <c r="H7" s="865"/>
      <c r="I7" s="865"/>
      <c r="J7" s="865"/>
      <c r="K7" s="865"/>
      <c r="L7" s="865"/>
    </row>
    <row r="8" spans="1:12" ht="19.2" x14ac:dyDescent="0.35">
      <c r="A8" s="382"/>
      <c r="B8" s="382" t="s">
        <v>3611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</row>
    <row r="9" spans="1:12" ht="18" x14ac:dyDescent="0.35">
      <c r="A9" s="349" t="s">
        <v>38</v>
      </c>
      <c r="B9" s="350" t="s">
        <v>7</v>
      </c>
      <c r="C9" s="350" t="s">
        <v>39</v>
      </c>
      <c r="D9" s="350" t="s">
        <v>57</v>
      </c>
      <c r="E9" s="1331" t="s">
        <v>1244</v>
      </c>
      <c r="F9" s="1332"/>
      <c r="G9" s="1332"/>
      <c r="H9" s="1332"/>
      <c r="I9" s="351"/>
      <c r="J9" s="352" t="s">
        <v>1245</v>
      </c>
      <c r="K9" s="353" t="s">
        <v>1246</v>
      </c>
      <c r="L9" s="350" t="s">
        <v>45</v>
      </c>
    </row>
    <row r="10" spans="1:12" ht="18" x14ac:dyDescent="0.35">
      <c r="A10" s="354"/>
      <c r="B10" s="359"/>
      <c r="C10" s="356"/>
      <c r="D10" s="889" t="s">
        <v>1247</v>
      </c>
      <c r="E10" s="356">
        <v>2561</v>
      </c>
      <c r="F10" s="356">
        <v>2562</v>
      </c>
      <c r="G10" s="358">
        <v>2563</v>
      </c>
      <c r="H10" s="460">
        <v>2564</v>
      </c>
      <c r="I10" s="460">
        <v>2565</v>
      </c>
      <c r="J10" s="888" t="s">
        <v>1248</v>
      </c>
      <c r="K10" s="356" t="s">
        <v>44</v>
      </c>
      <c r="L10" s="359" t="s">
        <v>46</v>
      </c>
    </row>
    <row r="11" spans="1:12" ht="18" x14ac:dyDescent="0.35">
      <c r="A11" s="361"/>
      <c r="B11" s="360"/>
      <c r="C11" s="361"/>
      <c r="D11" s="887"/>
      <c r="E11" s="362" t="s">
        <v>14</v>
      </c>
      <c r="F11" s="362" t="s">
        <v>14</v>
      </c>
      <c r="G11" s="362" t="s">
        <v>14</v>
      </c>
      <c r="H11" s="362" t="s">
        <v>14</v>
      </c>
      <c r="I11" s="365" t="s">
        <v>14</v>
      </c>
      <c r="J11" s="891"/>
      <c r="K11" s="362"/>
      <c r="L11" s="890"/>
    </row>
    <row r="12" spans="1:12" ht="17.399999999999999" x14ac:dyDescent="0.35">
      <c r="A12" s="228">
        <v>1</v>
      </c>
      <c r="B12" s="796" t="s">
        <v>1941</v>
      </c>
      <c r="C12" s="797" t="s">
        <v>1909</v>
      </c>
      <c r="D12" s="796" t="s">
        <v>1943</v>
      </c>
      <c r="E12" s="379">
        <v>250000</v>
      </c>
      <c r="F12" s="227"/>
      <c r="G12" s="379">
        <v>250000</v>
      </c>
      <c r="H12" s="143">
        <v>250000</v>
      </c>
      <c r="I12" s="143">
        <v>250000</v>
      </c>
      <c r="J12" s="796" t="s">
        <v>3368</v>
      </c>
      <c r="K12" s="796" t="s">
        <v>1951</v>
      </c>
      <c r="L12" s="225" t="s">
        <v>94</v>
      </c>
    </row>
    <row r="13" spans="1:12" ht="18" customHeight="1" x14ac:dyDescent="0.35">
      <c r="A13" s="228"/>
      <c r="B13" s="432" t="s">
        <v>1942</v>
      </c>
      <c r="C13" s="797" t="s">
        <v>1910</v>
      </c>
      <c r="D13" s="796" t="s">
        <v>1944</v>
      </c>
      <c r="E13" s="798" t="s">
        <v>118</v>
      </c>
      <c r="F13" s="227"/>
      <c r="G13" s="798" t="s">
        <v>118</v>
      </c>
      <c r="H13" s="798" t="s">
        <v>118</v>
      </c>
      <c r="I13" s="798" t="s">
        <v>118</v>
      </c>
      <c r="J13" s="796" t="s">
        <v>1032</v>
      </c>
      <c r="K13" s="796" t="s">
        <v>1952</v>
      </c>
      <c r="L13" s="225"/>
    </row>
    <row r="14" spans="1:12" ht="17.399999999999999" x14ac:dyDescent="0.35">
      <c r="A14" s="228"/>
      <c r="B14" s="432" t="s">
        <v>1940</v>
      </c>
      <c r="C14" s="684"/>
      <c r="D14" s="796" t="s">
        <v>450</v>
      </c>
      <c r="E14" s="315"/>
      <c r="F14" s="227"/>
      <c r="G14" s="315"/>
      <c r="H14" s="227"/>
      <c r="I14" s="227"/>
      <c r="J14" s="227"/>
      <c r="K14" s="112" t="s">
        <v>1933</v>
      </c>
      <c r="L14" s="225"/>
    </row>
    <row r="15" spans="1:12" ht="17.399999999999999" x14ac:dyDescent="0.35">
      <c r="A15" s="228"/>
      <c r="B15" s="432" t="s">
        <v>1911</v>
      </c>
      <c r="C15" s="684"/>
      <c r="D15" s="796" t="s">
        <v>1945</v>
      </c>
      <c r="E15" s="315"/>
      <c r="F15" s="227"/>
      <c r="G15" s="315"/>
      <c r="H15" s="227"/>
      <c r="I15" s="227"/>
      <c r="J15" s="227"/>
      <c r="K15" s="112"/>
      <c r="L15" s="225"/>
    </row>
    <row r="16" spans="1:12" ht="17.399999999999999" x14ac:dyDescent="0.35">
      <c r="A16" s="229"/>
      <c r="B16" s="226"/>
      <c r="C16" s="310"/>
      <c r="D16" s="226" t="s">
        <v>1946</v>
      </c>
      <c r="E16" s="326"/>
      <c r="F16" s="312"/>
      <c r="G16" s="326"/>
      <c r="H16" s="312"/>
      <c r="I16" s="312"/>
      <c r="J16" s="312"/>
      <c r="K16" s="226"/>
      <c r="L16" s="283"/>
    </row>
    <row r="17" spans="1:12" ht="17.399999999999999" x14ac:dyDescent="0.35">
      <c r="A17" s="333">
        <v>2</v>
      </c>
      <c r="B17" s="331" t="s">
        <v>1209</v>
      </c>
      <c r="C17" s="331" t="s">
        <v>3369</v>
      </c>
      <c r="D17" s="331" t="s">
        <v>1949</v>
      </c>
      <c r="E17" s="330">
        <v>1000000</v>
      </c>
      <c r="F17" s="330">
        <v>500000</v>
      </c>
      <c r="G17" s="330">
        <v>500000</v>
      </c>
      <c r="H17" s="330">
        <v>500000</v>
      </c>
      <c r="I17" s="330">
        <v>500000</v>
      </c>
      <c r="J17" s="796" t="s">
        <v>3368</v>
      </c>
      <c r="K17" s="331" t="s">
        <v>1953</v>
      </c>
      <c r="L17" s="334" t="s">
        <v>94</v>
      </c>
    </row>
    <row r="18" spans="1:12" ht="17.399999999999999" x14ac:dyDescent="0.35">
      <c r="A18" s="228"/>
      <c r="B18" s="80" t="s">
        <v>1947</v>
      </c>
      <c r="C18" s="80" t="s">
        <v>3370</v>
      </c>
      <c r="D18" s="80" t="s">
        <v>1950</v>
      </c>
      <c r="E18" s="798" t="s">
        <v>118</v>
      </c>
      <c r="F18" s="798" t="s">
        <v>118</v>
      </c>
      <c r="G18" s="798" t="s">
        <v>118</v>
      </c>
      <c r="H18" s="798" t="s">
        <v>118</v>
      </c>
      <c r="I18" s="798" t="s">
        <v>118</v>
      </c>
      <c r="J18" s="796" t="s">
        <v>1032</v>
      </c>
      <c r="K18" s="80" t="s">
        <v>1954</v>
      </c>
      <c r="L18" s="225"/>
    </row>
    <row r="19" spans="1:12" ht="17.399999999999999" x14ac:dyDescent="0.35">
      <c r="A19" s="228"/>
      <c r="B19" s="80" t="s">
        <v>1948</v>
      </c>
      <c r="C19" s="80"/>
      <c r="D19" s="80"/>
      <c r="E19" s="224"/>
      <c r="F19" s="224"/>
      <c r="G19" s="224"/>
      <c r="H19" s="224"/>
      <c r="I19" s="224"/>
      <c r="J19" s="224"/>
      <c r="K19" s="80"/>
      <c r="L19" s="225"/>
    </row>
    <row r="20" spans="1:12" ht="17.399999999999999" x14ac:dyDescent="0.35">
      <c r="A20" s="229"/>
      <c r="B20" s="245"/>
      <c r="C20" s="245"/>
      <c r="D20" s="245"/>
      <c r="E20" s="311"/>
      <c r="F20" s="311"/>
      <c r="G20" s="311"/>
      <c r="H20" s="311"/>
      <c r="I20" s="311"/>
      <c r="J20" s="311"/>
      <c r="K20" s="245"/>
      <c r="L20" s="283"/>
    </row>
    <row r="21" spans="1:12" ht="34.799999999999997" x14ac:dyDescent="0.35">
      <c r="A21" s="228">
        <v>3</v>
      </c>
      <c r="B21" s="112" t="s">
        <v>1955</v>
      </c>
      <c r="C21" s="264" t="s">
        <v>1912</v>
      </c>
      <c r="D21" s="112" t="s">
        <v>1958</v>
      </c>
      <c r="E21" s="315">
        <v>100000</v>
      </c>
      <c r="F21" s="330">
        <v>100000</v>
      </c>
      <c r="G21" s="330">
        <v>100000</v>
      </c>
      <c r="H21" s="330">
        <v>100000</v>
      </c>
      <c r="I21" s="328">
        <v>100000</v>
      </c>
      <c r="J21" s="799" t="s">
        <v>3371</v>
      </c>
      <c r="K21" s="112" t="s">
        <v>453</v>
      </c>
      <c r="L21" s="334" t="s">
        <v>94</v>
      </c>
    </row>
    <row r="22" spans="1:12" ht="17.399999999999999" x14ac:dyDescent="0.35">
      <c r="A22" s="228"/>
      <c r="B22" s="112" t="s">
        <v>1956</v>
      </c>
      <c r="C22" s="264" t="s">
        <v>1913</v>
      </c>
      <c r="D22" s="112" t="s">
        <v>1959</v>
      </c>
      <c r="E22" s="608" t="s">
        <v>1914</v>
      </c>
      <c r="F22" s="228" t="s">
        <v>1914</v>
      </c>
      <c r="G22" s="228" t="s">
        <v>1914</v>
      </c>
      <c r="H22" s="228" t="s">
        <v>1914</v>
      </c>
      <c r="I22" s="225" t="s">
        <v>1914</v>
      </c>
      <c r="J22" s="224"/>
      <c r="K22" s="80" t="s">
        <v>241</v>
      </c>
      <c r="L22" s="225"/>
    </row>
    <row r="23" spans="1:12" ht="17.399999999999999" x14ac:dyDescent="0.35">
      <c r="A23" s="228"/>
      <c r="B23" s="112" t="s">
        <v>1957</v>
      </c>
      <c r="C23" s="80"/>
      <c r="D23" s="112" t="s">
        <v>1298</v>
      </c>
      <c r="E23" s="224"/>
      <c r="F23" s="224"/>
      <c r="G23" s="224"/>
      <c r="H23" s="224"/>
      <c r="I23" s="224"/>
      <c r="J23" s="224"/>
      <c r="K23" s="80"/>
      <c r="L23" s="225"/>
    </row>
    <row r="24" spans="1:12" ht="17.399999999999999" x14ac:dyDescent="0.35">
      <c r="A24" s="228"/>
      <c r="B24" s="112" t="s">
        <v>1017</v>
      </c>
      <c r="C24" s="80"/>
      <c r="D24" s="80"/>
      <c r="E24" s="224"/>
      <c r="F24" s="224"/>
      <c r="G24" s="224"/>
      <c r="H24" s="224"/>
      <c r="I24" s="224"/>
      <c r="J24" s="224"/>
      <c r="K24" s="80"/>
      <c r="L24" s="225"/>
    </row>
    <row r="25" spans="1:12" ht="21" x14ac:dyDescent="0.4">
      <c r="A25" s="662"/>
      <c r="B25" s="95"/>
      <c r="C25" s="95"/>
      <c r="D25" s="95"/>
      <c r="E25" s="223"/>
      <c r="F25" s="998">
        <v>186</v>
      </c>
      <c r="G25" s="223"/>
      <c r="H25" s="223"/>
      <c r="I25" s="223"/>
      <c r="J25" s="223"/>
      <c r="K25" s="95"/>
      <c r="L25" s="662"/>
    </row>
    <row r="26" spans="1:12" ht="21" x14ac:dyDescent="0.4">
      <c r="A26" s="1334" t="s">
        <v>33</v>
      </c>
      <c r="B26" s="1334"/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</row>
    <row r="27" spans="1:12" ht="21" x14ac:dyDescent="0.4">
      <c r="A27" s="1333" t="s">
        <v>34</v>
      </c>
      <c r="B27" s="1333"/>
      <c r="C27" s="1333"/>
      <c r="D27" s="1333"/>
      <c r="E27" s="1333"/>
      <c r="F27" s="1333"/>
      <c r="G27" s="1333"/>
      <c r="H27" s="1333"/>
      <c r="I27" s="1333"/>
      <c r="J27" s="1333"/>
      <c r="K27" s="1333"/>
      <c r="L27" s="1333"/>
    </row>
    <row r="28" spans="1:12" ht="21" x14ac:dyDescent="0.4">
      <c r="A28" s="1333" t="s">
        <v>2</v>
      </c>
      <c r="B28" s="1333"/>
      <c r="C28" s="1333"/>
      <c r="D28" s="1333"/>
      <c r="E28" s="1333"/>
      <c r="F28" s="1333"/>
      <c r="G28" s="1333"/>
      <c r="H28" s="1333"/>
      <c r="I28" s="1333"/>
      <c r="J28" s="1333"/>
      <c r="K28" s="1333"/>
      <c r="L28" s="1333"/>
    </row>
    <row r="29" spans="1:12" ht="18" x14ac:dyDescent="0.35">
      <c r="A29" s="1325" t="s">
        <v>3</v>
      </c>
      <c r="B29" s="1325"/>
      <c r="C29" s="1325"/>
      <c r="D29" s="1325"/>
      <c r="E29" s="1325"/>
      <c r="F29" s="1325"/>
      <c r="G29" s="1325"/>
      <c r="H29" s="1325"/>
      <c r="I29" s="1325"/>
      <c r="J29" s="1325"/>
      <c r="K29" s="1325"/>
      <c r="L29" s="1325"/>
    </row>
    <row r="30" spans="1:12" ht="21" x14ac:dyDescent="0.4">
      <c r="A30" s="1341" t="s">
        <v>1501</v>
      </c>
      <c r="B30" s="1341"/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</row>
    <row r="31" spans="1:12" ht="21" x14ac:dyDescent="0.4">
      <c r="A31" s="1341" t="s">
        <v>1502</v>
      </c>
      <c r="B31" s="1341"/>
      <c r="C31" s="1341"/>
      <c r="D31" s="1341"/>
      <c r="E31" s="1341"/>
      <c r="F31" s="1341"/>
      <c r="G31" s="1341"/>
      <c r="H31" s="1341"/>
      <c r="I31" s="1341"/>
      <c r="J31" s="1341"/>
      <c r="K31" s="1341"/>
      <c r="L31" s="1341"/>
    </row>
    <row r="32" spans="1:12" ht="21" x14ac:dyDescent="0.4">
      <c r="A32" s="19"/>
      <c r="B32" s="19" t="s">
        <v>4103</v>
      </c>
      <c r="C32" s="865"/>
      <c r="D32" s="865"/>
      <c r="E32" s="865"/>
      <c r="F32" s="865"/>
      <c r="G32" s="865"/>
      <c r="H32" s="865"/>
      <c r="I32" s="865"/>
      <c r="J32" s="865"/>
      <c r="K32" s="865"/>
      <c r="L32" s="865"/>
    </row>
    <row r="33" spans="1:12" ht="19.2" x14ac:dyDescent="0.35">
      <c r="A33" s="382"/>
      <c r="B33" s="382" t="s">
        <v>3611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</row>
    <row r="34" spans="1:12" ht="18" x14ac:dyDescent="0.35">
      <c r="A34" s="349" t="s">
        <v>38</v>
      </c>
      <c r="B34" s="350" t="s">
        <v>7</v>
      </c>
      <c r="C34" s="350" t="s">
        <v>39</v>
      </c>
      <c r="D34" s="350" t="s">
        <v>57</v>
      </c>
      <c r="E34" s="1331" t="s">
        <v>1244</v>
      </c>
      <c r="F34" s="1332"/>
      <c r="G34" s="1332"/>
      <c r="H34" s="1332"/>
      <c r="I34" s="351"/>
      <c r="J34" s="352" t="s">
        <v>1245</v>
      </c>
      <c r="K34" s="353" t="s">
        <v>1246</v>
      </c>
      <c r="L34" s="350" t="s">
        <v>45</v>
      </c>
    </row>
    <row r="35" spans="1:12" ht="18" x14ac:dyDescent="0.35">
      <c r="A35" s="354"/>
      <c r="B35" s="359"/>
      <c r="C35" s="356"/>
      <c r="D35" s="889" t="s">
        <v>1247</v>
      </c>
      <c r="E35" s="356">
        <v>2561</v>
      </c>
      <c r="F35" s="356">
        <v>2562</v>
      </c>
      <c r="G35" s="358">
        <v>2563</v>
      </c>
      <c r="H35" s="460">
        <v>2564</v>
      </c>
      <c r="I35" s="460">
        <v>2565</v>
      </c>
      <c r="J35" s="888" t="s">
        <v>1248</v>
      </c>
      <c r="K35" s="356" t="s">
        <v>44</v>
      </c>
      <c r="L35" s="359" t="s">
        <v>46</v>
      </c>
    </row>
    <row r="36" spans="1:12" ht="18" x14ac:dyDescent="0.35">
      <c r="A36" s="361"/>
      <c r="B36" s="360"/>
      <c r="C36" s="361"/>
      <c r="D36" s="887"/>
      <c r="E36" s="362" t="s">
        <v>14</v>
      </c>
      <c r="F36" s="362" t="s">
        <v>14</v>
      </c>
      <c r="G36" s="362" t="s">
        <v>14</v>
      </c>
      <c r="H36" s="362" t="s">
        <v>14</v>
      </c>
      <c r="I36" s="365" t="s">
        <v>14</v>
      </c>
      <c r="J36" s="891"/>
      <c r="K36" s="362"/>
      <c r="L36" s="890"/>
    </row>
    <row r="37" spans="1:12" ht="17.399999999999999" x14ac:dyDescent="0.35">
      <c r="A37" s="145">
        <v>4</v>
      </c>
      <c r="B37" s="48" t="s">
        <v>1915</v>
      </c>
      <c r="C37" s="102" t="s">
        <v>1916</v>
      </c>
      <c r="D37" s="796" t="s">
        <v>1964</v>
      </c>
      <c r="E37" s="261">
        <v>500000</v>
      </c>
      <c r="F37" s="48"/>
      <c r="G37" s="373"/>
      <c r="H37" s="373"/>
      <c r="I37" s="373"/>
      <c r="J37" s="143" t="s">
        <v>3372</v>
      </c>
      <c r="K37" s="48" t="s">
        <v>1970</v>
      </c>
      <c r="L37" s="801" t="s">
        <v>94</v>
      </c>
    </row>
    <row r="38" spans="1:12" ht="17.399999999999999" x14ac:dyDescent="0.35">
      <c r="A38" s="145"/>
      <c r="B38" s="48" t="s">
        <v>1961</v>
      </c>
      <c r="C38" s="102" t="s">
        <v>1917</v>
      </c>
      <c r="D38" s="796" t="s">
        <v>1965</v>
      </c>
      <c r="E38" s="346" t="s">
        <v>118</v>
      </c>
      <c r="F38" s="48"/>
      <c r="G38" s="373"/>
      <c r="H38" s="373"/>
      <c r="I38" s="373"/>
      <c r="J38" s="374" t="s">
        <v>3368</v>
      </c>
      <c r="K38" s="48" t="s">
        <v>1971</v>
      </c>
      <c r="L38" s="801"/>
    </row>
    <row r="39" spans="1:12" ht="17.399999999999999" x14ac:dyDescent="0.35">
      <c r="A39" s="145"/>
      <c r="B39" s="48" t="s">
        <v>1962</v>
      </c>
      <c r="C39" s="102" t="s">
        <v>1918</v>
      </c>
      <c r="D39" s="796" t="s">
        <v>1966</v>
      </c>
      <c r="E39" s="379"/>
      <c r="F39" s="48"/>
      <c r="G39" s="373"/>
      <c r="H39" s="373"/>
      <c r="I39" s="373"/>
      <c r="J39" s="374"/>
      <c r="K39" s="48" t="s">
        <v>1972</v>
      </c>
      <c r="L39" s="801"/>
    </row>
    <row r="40" spans="1:12" ht="17.399999999999999" x14ac:dyDescent="0.35">
      <c r="A40" s="145"/>
      <c r="B40" s="48" t="s">
        <v>1963</v>
      </c>
      <c r="C40" s="102" t="s">
        <v>1919</v>
      </c>
      <c r="D40" s="796"/>
      <c r="E40" s="379"/>
      <c r="F40" s="48"/>
      <c r="G40" s="373"/>
      <c r="H40" s="373"/>
      <c r="I40" s="373"/>
      <c r="J40" s="374"/>
      <c r="K40" s="48"/>
      <c r="L40" s="801"/>
    </row>
    <row r="41" spans="1:12" ht="17.399999999999999" x14ac:dyDescent="0.35">
      <c r="A41" s="216"/>
      <c r="B41" s="183"/>
      <c r="C41" s="220"/>
      <c r="D41" s="800"/>
      <c r="E41" s="802"/>
      <c r="F41" s="183"/>
      <c r="G41" s="375"/>
      <c r="H41" s="375"/>
      <c r="I41" s="375"/>
      <c r="J41" s="703"/>
      <c r="K41" s="183"/>
      <c r="L41" s="803"/>
    </row>
    <row r="42" spans="1:12" ht="17.399999999999999" x14ac:dyDescent="0.35">
      <c r="A42" s="145">
        <v>5</v>
      </c>
      <c r="B42" s="48" t="s">
        <v>1960</v>
      </c>
      <c r="C42" s="102" t="s">
        <v>3373</v>
      </c>
      <c r="D42" s="796" t="s">
        <v>1969</v>
      </c>
      <c r="E42" s="379">
        <v>720000</v>
      </c>
      <c r="F42" s="48"/>
      <c r="G42" s="373"/>
      <c r="H42" s="373"/>
      <c r="I42" s="373"/>
      <c r="J42" s="143" t="s">
        <v>3374</v>
      </c>
      <c r="K42" s="48" t="s">
        <v>1973</v>
      </c>
      <c r="L42" s="801" t="s">
        <v>94</v>
      </c>
    </row>
    <row r="43" spans="1:12" ht="17.399999999999999" x14ac:dyDescent="0.35">
      <c r="A43" s="145"/>
      <c r="B43" s="48" t="s">
        <v>1967</v>
      </c>
      <c r="C43" s="102" t="s">
        <v>1933</v>
      </c>
      <c r="D43" s="796" t="s">
        <v>151</v>
      </c>
      <c r="E43" s="346" t="s">
        <v>118</v>
      </c>
      <c r="F43" s="48"/>
      <c r="G43" s="373"/>
      <c r="H43" s="373"/>
      <c r="I43" s="373"/>
      <c r="J43" s="804" t="s">
        <v>1032</v>
      </c>
      <c r="K43" s="48" t="s">
        <v>1974</v>
      </c>
      <c r="L43" s="801"/>
    </row>
    <row r="44" spans="1:12" ht="17.399999999999999" x14ac:dyDescent="0.35">
      <c r="A44" s="145"/>
      <c r="B44" s="48" t="s">
        <v>1911</v>
      </c>
      <c r="C44" s="102"/>
      <c r="D44" s="700" t="s">
        <v>1968</v>
      </c>
      <c r="E44" s="346"/>
      <c r="F44" s="48"/>
      <c r="G44" s="373"/>
      <c r="H44" s="373"/>
      <c r="I44" s="373"/>
      <c r="J44" s="804"/>
      <c r="K44" s="48"/>
      <c r="L44" s="801"/>
    </row>
    <row r="45" spans="1:12" ht="17.399999999999999" x14ac:dyDescent="0.35">
      <c r="A45" s="216"/>
      <c r="B45" s="183"/>
      <c r="C45" s="220"/>
      <c r="D45" s="702"/>
      <c r="E45" s="220"/>
      <c r="F45" s="183"/>
      <c r="G45" s="375"/>
      <c r="H45" s="375"/>
      <c r="I45" s="375"/>
      <c r="J45" s="293"/>
      <c r="K45" s="183"/>
      <c r="L45" s="803"/>
    </row>
    <row r="46" spans="1:12" ht="17.399999999999999" x14ac:dyDescent="0.35">
      <c r="A46" s="145">
        <v>6</v>
      </c>
      <c r="B46" s="48" t="s">
        <v>1975</v>
      </c>
      <c r="C46" s="102" t="s">
        <v>2932</v>
      </c>
      <c r="D46" s="1087" t="s">
        <v>1920</v>
      </c>
      <c r="E46" s="379">
        <v>300000</v>
      </c>
      <c r="F46" s="48"/>
      <c r="G46" s="373"/>
      <c r="H46" s="373"/>
      <c r="I46" s="373"/>
      <c r="J46" s="622" t="s">
        <v>3376</v>
      </c>
      <c r="K46" s="48" t="s">
        <v>3375</v>
      </c>
      <c r="L46" s="801" t="s">
        <v>94</v>
      </c>
    </row>
    <row r="47" spans="1:12" ht="17.399999999999999" x14ac:dyDescent="0.35">
      <c r="A47" s="145"/>
      <c r="B47" s="48" t="s">
        <v>1921</v>
      </c>
      <c r="C47" s="102" t="s">
        <v>2933</v>
      </c>
      <c r="D47" s="796"/>
      <c r="E47" s="346" t="s">
        <v>118</v>
      </c>
      <c r="F47" s="48"/>
      <c r="G47" s="373"/>
      <c r="H47" s="373"/>
      <c r="I47" s="373"/>
      <c r="J47" s="804" t="s">
        <v>3377</v>
      </c>
      <c r="K47" s="48" t="s">
        <v>2930</v>
      </c>
      <c r="L47" s="801"/>
    </row>
    <row r="48" spans="1:12" ht="17.399999999999999" x14ac:dyDescent="0.35">
      <c r="A48" s="145"/>
      <c r="B48" s="48"/>
      <c r="C48" s="102" t="s">
        <v>2934</v>
      </c>
      <c r="D48" s="796"/>
      <c r="E48" s="346"/>
      <c r="F48" s="48"/>
      <c r="G48" s="102"/>
      <c r="H48" s="48"/>
      <c r="I48" s="47"/>
      <c r="J48" s="65" t="s">
        <v>1954</v>
      </c>
      <c r="K48" s="48" t="s">
        <v>2931</v>
      </c>
      <c r="L48" s="801"/>
    </row>
    <row r="49" spans="1:12" ht="17.399999999999999" x14ac:dyDescent="0.35">
      <c r="A49" s="145"/>
      <c r="B49" s="48"/>
      <c r="C49" s="102" t="s">
        <v>2935</v>
      </c>
      <c r="D49" s="796"/>
      <c r="E49" s="346"/>
      <c r="F49" s="48"/>
      <c r="G49" s="102"/>
      <c r="H49" s="48"/>
      <c r="I49" s="102"/>
      <c r="J49" s="287"/>
      <c r="K49" s="48"/>
      <c r="L49" s="801"/>
    </row>
    <row r="50" spans="1:12" ht="17.399999999999999" x14ac:dyDescent="0.35">
      <c r="A50" s="215"/>
      <c r="B50" s="183"/>
      <c r="C50" s="220" t="s">
        <v>1921</v>
      </c>
      <c r="D50" s="800"/>
      <c r="E50" s="454"/>
      <c r="F50" s="183"/>
      <c r="G50" s="375"/>
      <c r="H50" s="375"/>
      <c r="I50" s="375"/>
      <c r="J50" s="375"/>
      <c r="K50" s="183"/>
      <c r="L50" s="803"/>
    </row>
    <row r="51" spans="1:12" ht="21" x14ac:dyDescent="0.4">
      <c r="A51" s="607"/>
      <c r="B51" s="55"/>
      <c r="C51" s="55"/>
      <c r="D51" s="461"/>
      <c r="E51" s="607"/>
      <c r="F51" s="998">
        <v>187</v>
      </c>
      <c r="G51" s="55"/>
      <c r="H51" s="55"/>
      <c r="I51" s="55"/>
      <c r="J51" s="55"/>
      <c r="K51" s="55"/>
      <c r="L51" s="805"/>
    </row>
    <row r="52" spans="1:12" ht="18" x14ac:dyDescent="0.35">
      <c r="A52" s="1324" t="s">
        <v>33</v>
      </c>
      <c r="B52" s="1324"/>
      <c r="C52" s="1324"/>
      <c r="D52" s="1324"/>
      <c r="E52" s="1324"/>
      <c r="F52" s="1324"/>
      <c r="G52" s="1324"/>
      <c r="H52" s="1324"/>
      <c r="I52" s="1324"/>
      <c r="J52" s="1324"/>
      <c r="K52" s="1324"/>
      <c r="L52" s="1324"/>
    </row>
    <row r="53" spans="1:12" ht="18" x14ac:dyDescent="0.35">
      <c r="A53" s="1325" t="s">
        <v>34</v>
      </c>
      <c r="B53" s="1325"/>
      <c r="C53" s="1325"/>
      <c r="D53" s="1325"/>
      <c r="E53" s="1325"/>
      <c r="F53" s="1325"/>
      <c r="G53" s="1325"/>
      <c r="H53" s="1325"/>
      <c r="I53" s="1325"/>
      <c r="J53" s="1325"/>
      <c r="K53" s="1325"/>
      <c r="L53" s="1325"/>
    </row>
    <row r="54" spans="1:12" ht="18" x14ac:dyDescent="0.35">
      <c r="A54" s="1325" t="s">
        <v>2</v>
      </c>
      <c r="B54" s="1325"/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</row>
    <row r="55" spans="1:12" ht="18" x14ac:dyDescent="0.35">
      <c r="A55" s="1325" t="s">
        <v>3</v>
      </c>
      <c r="B55" s="1325"/>
      <c r="C55" s="1325"/>
      <c r="D55" s="1325"/>
      <c r="E55" s="1325"/>
      <c r="F55" s="1325"/>
      <c r="G55" s="1325"/>
      <c r="H55" s="1325"/>
      <c r="I55" s="1325"/>
      <c r="J55" s="1325"/>
      <c r="K55" s="1325"/>
      <c r="L55" s="1325"/>
    </row>
    <row r="56" spans="1:12" ht="18" x14ac:dyDescent="0.35">
      <c r="A56" s="1346" t="s">
        <v>1501</v>
      </c>
      <c r="B56" s="1346"/>
      <c r="C56" s="1346"/>
      <c r="D56" s="1346"/>
      <c r="E56" s="1346"/>
      <c r="F56" s="1346"/>
      <c r="G56" s="1346"/>
      <c r="H56" s="1346"/>
      <c r="I56" s="1346"/>
      <c r="J56" s="1346"/>
      <c r="K56" s="1346"/>
      <c r="L56" s="1346"/>
    </row>
    <row r="57" spans="1:12" ht="18" x14ac:dyDescent="0.35">
      <c r="A57" s="1346" t="s">
        <v>1502</v>
      </c>
      <c r="B57" s="1346"/>
      <c r="C57" s="1346"/>
      <c r="D57" s="1346"/>
      <c r="E57" s="1346"/>
      <c r="F57" s="1346"/>
      <c r="G57" s="1346"/>
      <c r="H57" s="1346"/>
      <c r="I57" s="1346"/>
      <c r="J57" s="1346"/>
      <c r="K57" s="1346"/>
      <c r="L57" s="1346"/>
    </row>
    <row r="58" spans="1:12" ht="18" x14ac:dyDescent="0.35">
      <c r="A58" s="367"/>
      <c r="B58" s="367" t="s">
        <v>4103</v>
      </c>
      <c r="C58" s="1115"/>
      <c r="D58" s="1115"/>
      <c r="E58" s="1115"/>
      <c r="F58" s="1115"/>
      <c r="G58" s="1115"/>
      <c r="H58" s="1115"/>
      <c r="I58" s="1115"/>
      <c r="J58" s="1115"/>
      <c r="K58" s="1115"/>
      <c r="L58" s="1115"/>
    </row>
    <row r="59" spans="1:12" ht="18" x14ac:dyDescent="0.35">
      <c r="A59" s="367"/>
      <c r="B59" s="367" t="s">
        <v>3611</v>
      </c>
      <c r="C59" s="367"/>
      <c r="D59" s="367"/>
      <c r="E59" s="367"/>
      <c r="F59" s="367"/>
      <c r="G59" s="367"/>
      <c r="H59" s="367"/>
      <c r="I59" s="367"/>
      <c r="J59" s="367"/>
      <c r="K59" s="367"/>
      <c r="L59" s="367"/>
    </row>
    <row r="60" spans="1:12" ht="18" x14ac:dyDescent="0.35">
      <c r="A60" s="349" t="s">
        <v>38</v>
      </c>
      <c r="B60" s="350" t="s">
        <v>7</v>
      </c>
      <c r="C60" s="350" t="s">
        <v>39</v>
      </c>
      <c r="D60" s="350" t="s">
        <v>57</v>
      </c>
      <c r="E60" s="1331" t="s">
        <v>1244</v>
      </c>
      <c r="F60" s="1332"/>
      <c r="G60" s="1332"/>
      <c r="H60" s="1332"/>
      <c r="I60" s="351"/>
      <c r="J60" s="352" t="s">
        <v>1245</v>
      </c>
      <c r="K60" s="353" t="s">
        <v>1246</v>
      </c>
      <c r="L60" s="350" t="s">
        <v>45</v>
      </c>
    </row>
    <row r="61" spans="1:12" ht="18" x14ac:dyDescent="0.35">
      <c r="A61" s="354"/>
      <c r="B61" s="359"/>
      <c r="C61" s="356"/>
      <c r="D61" s="356" t="s">
        <v>1247</v>
      </c>
      <c r="E61" s="356">
        <v>2561</v>
      </c>
      <c r="F61" s="356">
        <v>2562</v>
      </c>
      <c r="G61" s="358">
        <v>2563</v>
      </c>
      <c r="H61" s="460">
        <v>2564</v>
      </c>
      <c r="I61" s="460">
        <v>2565</v>
      </c>
      <c r="J61" s="888" t="s">
        <v>1248</v>
      </c>
      <c r="K61" s="356" t="s">
        <v>44</v>
      </c>
      <c r="L61" s="359" t="s">
        <v>46</v>
      </c>
    </row>
    <row r="62" spans="1:12" ht="18" x14ac:dyDescent="0.35">
      <c r="A62" s="361"/>
      <c r="B62" s="360"/>
      <c r="C62" s="361"/>
      <c r="D62" s="362"/>
      <c r="E62" s="362" t="s">
        <v>14</v>
      </c>
      <c r="F62" s="362" t="s">
        <v>14</v>
      </c>
      <c r="G62" s="362" t="s">
        <v>14</v>
      </c>
      <c r="H62" s="362" t="s">
        <v>14</v>
      </c>
      <c r="I62" s="365" t="s">
        <v>14</v>
      </c>
      <c r="J62" s="891"/>
      <c r="K62" s="362"/>
      <c r="L62" s="365"/>
    </row>
    <row r="63" spans="1:12" ht="18" x14ac:dyDescent="0.35">
      <c r="A63" s="42">
        <v>7</v>
      </c>
      <c r="B63" s="37" t="s">
        <v>3094</v>
      </c>
      <c r="C63" s="1206" t="s">
        <v>2129</v>
      </c>
      <c r="D63" s="1207" t="s">
        <v>3097</v>
      </c>
      <c r="E63" s="88">
        <v>100000</v>
      </c>
      <c r="F63" s="54"/>
      <c r="G63" s="88">
        <v>100000</v>
      </c>
      <c r="H63" s="1208"/>
      <c r="I63" s="1209"/>
      <c r="J63" s="1210" t="s">
        <v>3504</v>
      </c>
      <c r="K63" s="1211" t="s">
        <v>2129</v>
      </c>
      <c r="L63" s="54" t="s">
        <v>94</v>
      </c>
    </row>
    <row r="64" spans="1:12" ht="18" x14ac:dyDescent="0.35">
      <c r="A64" s="42"/>
      <c r="B64" s="37" t="s">
        <v>1976</v>
      </c>
      <c r="C64" s="1206" t="s">
        <v>3095</v>
      </c>
      <c r="D64" s="1207" t="s">
        <v>1923</v>
      </c>
      <c r="E64" s="88" t="s">
        <v>118</v>
      </c>
      <c r="F64" s="54"/>
      <c r="G64" s="88" t="s">
        <v>118</v>
      </c>
      <c r="H64" s="1211"/>
      <c r="I64" s="1209"/>
      <c r="J64" s="1209" t="s">
        <v>1922</v>
      </c>
      <c r="K64" s="1211" t="s">
        <v>3098</v>
      </c>
      <c r="L64" s="150"/>
    </row>
    <row r="65" spans="1:12" ht="18" x14ac:dyDescent="0.35">
      <c r="A65" s="42"/>
      <c r="B65" s="37" t="s">
        <v>1977</v>
      </c>
      <c r="C65" s="55" t="s">
        <v>3096</v>
      </c>
      <c r="D65" s="1212"/>
      <c r="E65" s="55"/>
      <c r="F65" s="37"/>
      <c r="G65" s="130"/>
      <c r="H65" s="130"/>
      <c r="I65" s="130"/>
      <c r="J65" s="130"/>
      <c r="K65" s="37" t="s">
        <v>3099</v>
      </c>
      <c r="L65" s="1213"/>
    </row>
    <row r="66" spans="1:12" ht="18" x14ac:dyDescent="0.35">
      <c r="A66" s="42"/>
      <c r="B66" s="37" t="s">
        <v>3502</v>
      </c>
      <c r="C66" s="55" t="s">
        <v>1922</v>
      </c>
      <c r="D66" s="1212"/>
      <c r="E66" s="55"/>
      <c r="F66" s="37"/>
      <c r="G66" s="130"/>
      <c r="H66" s="130"/>
      <c r="I66" s="130"/>
      <c r="J66" s="130"/>
      <c r="K66" s="37" t="s">
        <v>1923</v>
      </c>
      <c r="L66" s="1213"/>
    </row>
    <row r="67" spans="1:12" ht="18" x14ac:dyDescent="0.35">
      <c r="A67" s="44"/>
      <c r="B67" s="39" t="s">
        <v>3503</v>
      </c>
      <c r="C67" s="59"/>
      <c r="D67" s="1214"/>
      <c r="E67" s="123"/>
      <c r="F67" s="39"/>
      <c r="G67" s="104"/>
      <c r="H67" s="104"/>
      <c r="I67" s="104"/>
      <c r="J67" s="104"/>
      <c r="K67" s="39"/>
      <c r="L67" s="1215"/>
    </row>
    <row r="68" spans="1:12" ht="18" x14ac:dyDescent="0.35">
      <c r="A68" s="42">
        <v>8</v>
      </c>
      <c r="B68" s="37" t="s">
        <v>1209</v>
      </c>
      <c r="C68" s="55" t="s">
        <v>1924</v>
      </c>
      <c r="D68" s="1207" t="s">
        <v>1949</v>
      </c>
      <c r="E68" s="55"/>
      <c r="F68" s="37"/>
      <c r="G68" s="882">
        <v>100000</v>
      </c>
      <c r="H68" s="51"/>
      <c r="I68" s="51"/>
      <c r="J68" s="1026" t="s">
        <v>3505</v>
      </c>
      <c r="K68" s="37" t="s">
        <v>3092</v>
      </c>
      <c r="L68" s="51" t="s">
        <v>94</v>
      </c>
    </row>
    <row r="69" spans="1:12" ht="18" x14ac:dyDescent="0.35">
      <c r="A69" s="42"/>
      <c r="B69" s="37" t="s">
        <v>1978</v>
      </c>
      <c r="C69" s="55" t="s">
        <v>1925</v>
      </c>
      <c r="D69" s="1207" t="s">
        <v>1978</v>
      </c>
      <c r="E69" s="55"/>
      <c r="F69" s="37"/>
      <c r="G69" s="882" t="s">
        <v>1914</v>
      </c>
      <c r="H69" s="37"/>
      <c r="I69" s="130"/>
      <c r="J69" s="230" t="s">
        <v>3506</v>
      </c>
      <c r="K69" s="37" t="s">
        <v>3093</v>
      </c>
      <c r="L69" s="1216"/>
    </row>
    <row r="70" spans="1:12" ht="18" x14ac:dyDescent="0.35">
      <c r="A70" s="44"/>
      <c r="B70" s="39" t="s">
        <v>1093</v>
      </c>
      <c r="C70" s="59"/>
      <c r="D70" s="1214" t="s">
        <v>1093</v>
      </c>
      <c r="E70" s="59"/>
      <c r="F70" s="39"/>
      <c r="G70" s="104"/>
      <c r="H70" s="104"/>
      <c r="I70" s="104"/>
      <c r="J70" s="1217"/>
      <c r="K70" s="39" t="s">
        <v>1928</v>
      </c>
      <c r="L70" s="1218"/>
    </row>
    <row r="71" spans="1:12" ht="18" x14ac:dyDescent="0.35">
      <c r="A71" s="42">
        <v>9</v>
      </c>
      <c r="B71" s="37" t="s">
        <v>1209</v>
      </c>
      <c r="C71" s="55" t="s">
        <v>1924</v>
      </c>
      <c r="D71" s="1207" t="s">
        <v>1949</v>
      </c>
      <c r="E71" s="55"/>
      <c r="F71" s="37"/>
      <c r="G71" s="158">
        <v>100000</v>
      </c>
      <c r="H71" s="158"/>
      <c r="I71" s="158"/>
      <c r="J71" s="1026" t="s">
        <v>3384</v>
      </c>
      <c r="K71" s="37" t="s">
        <v>1979</v>
      </c>
      <c r="L71" s="51" t="s">
        <v>94</v>
      </c>
    </row>
    <row r="72" spans="1:12" ht="18" x14ac:dyDescent="0.35">
      <c r="A72" s="42"/>
      <c r="B72" s="37" t="s">
        <v>1926</v>
      </c>
      <c r="C72" s="55" t="s">
        <v>1927</v>
      </c>
      <c r="D72" s="1207" t="s">
        <v>65</v>
      </c>
      <c r="E72" s="55"/>
      <c r="F72" s="37"/>
      <c r="G72" s="882" t="s">
        <v>1914</v>
      </c>
      <c r="H72" s="51"/>
      <c r="I72" s="51"/>
      <c r="J72" s="230" t="s">
        <v>3507</v>
      </c>
      <c r="K72" s="37" t="s">
        <v>1980</v>
      </c>
      <c r="L72" s="1216"/>
    </row>
    <row r="73" spans="1:12" ht="18" x14ac:dyDescent="0.35">
      <c r="A73" s="44"/>
      <c r="B73" s="39" t="s">
        <v>472</v>
      </c>
      <c r="C73" s="59"/>
      <c r="D73" s="1219"/>
      <c r="E73" s="59"/>
      <c r="F73" s="39"/>
      <c r="G73" s="104"/>
      <c r="H73" s="104"/>
      <c r="I73" s="104"/>
      <c r="J73" s="191"/>
      <c r="K73" s="39" t="s">
        <v>1928</v>
      </c>
      <c r="L73" s="1220"/>
    </row>
    <row r="74" spans="1:12" ht="18" x14ac:dyDescent="0.35">
      <c r="A74" s="51">
        <v>10</v>
      </c>
      <c r="B74" s="27" t="s">
        <v>3100</v>
      </c>
      <c r="C74" s="95" t="s">
        <v>1929</v>
      </c>
      <c r="D74" s="27" t="s">
        <v>1930</v>
      </c>
      <c r="E74" s="95"/>
      <c r="F74" s="179">
        <v>1000000</v>
      </c>
      <c r="G74" s="95"/>
      <c r="H74" s="27"/>
      <c r="I74" s="27"/>
      <c r="J74" s="1026" t="s">
        <v>3374</v>
      </c>
      <c r="K74" s="49" t="s">
        <v>3378</v>
      </c>
      <c r="L74" s="51" t="s">
        <v>94</v>
      </c>
    </row>
    <row r="75" spans="1:12" ht="18" x14ac:dyDescent="0.35">
      <c r="A75" s="366"/>
      <c r="B75" s="27" t="s">
        <v>3101</v>
      </c>
      <c r="C75" s="95" t="s">
        <v>1931</v>
      </c>
      <c r="D75" s="27"/>
      <c r="E75" s="95"/>
      <c r="F75" s="51" t="s">
        <v>118</v>
      </c>
      <c r="G75" s="95"/>
      <c r="H75" s="27"/>
      <c r="I75" s="27"/>
      <c r="J75" s="230"/>
      <c r="K75" s="49" t="s">
        <v>1980</v>
      </c>
      <c r="L75" s="51"/>
    </row>
    <row r="76" spans="1:12" ht="18" x14ac:dyDescent="0.35">
      <c r="A76" s="462"/>
      <c r="B76" s="50"/>
      <c r="C76" s="105"/>
      <c r="D76" s="50"/>
      <c r="E76" s="105"/>
      <c r="F76" s="17"/>
      <c r="G76" s="105"/>
      <c r="H76" s="50"/>
      <c r="I76" s="50"/>
      <c r="J76" s="338"/>
      <c r="K76" s="46" t="s">
        <v>1928</v>
      </c>
      <c r="L76" s="17"/>
    </row>
    <row r="77" spans="1:12" ht="21" x14ac:dyDescent="0.4">
      <c r="A77" s="997"/>
      <c r="B77" s="264"/>
      <c r="C77" s="264"/>
      <c r="D77" s="264"/>
      <c r="E77" s="264"/>
      <c r="F77" s="998">
        <v>188</v>
      </c>
      <c r="G77" s="264"/>
      <c r="H77" s="264"/>
      <c r="I77" s="264"/>
      <c r="J77" s="316"/>
      <c r="K77" s="264"/>
      <c r="L77" s="608"/>
    </row>
    <row r="78" spans="1:12" ht="21" x14ac:dyDescent="0.4">
      <c r="A78" s="1334" t="s">
        <v>33</v>
      </c>
      <c r="B78" s="1334"/>
      <c r="C78" s="1334"/>
      <c r="D78" s="1334"/>
      <c r="E78" s="1334"/>
      <c r="F78" s="1334"/>
      <c r="G78" s="1334"/>
      <c r="H78" s="1334"/>
      <c r="I78" s="1334"/>
      <c r="J78" s="1334"/>
      <c r="K78" s="1334"/>
      <c r="L78" s="1334"/>
    </row>
    <row r="79" spans="1:12" ht="21" x14ac:dyDescent="0.4">
      <c r="A79" s="1333" t="s">
        <v>34</v>
      </c>
      <c r="B79" s="1333"/>
      <c r="C79" s="1333"/>
      <c r="D79" s="1333"/>
      <c r="E79" s="1333"/>
      <c r="F79" s="1333"/>
      <c r="G79" s="1333"/>
      <c r="H79" s="1333"/>
      <c r="I79" s="1333"/>
      <c r="J79" s="1333"/>
      <c r="K79" s="1333"/>
      <c r="L79" s="1333"/>
    </row>
    <row r="80" spans="1:12" ht="21" x14ac:dyDescent="0.4">
      <c r="A80" s="1333" t="s">
        <v>2</v>
      </c>
      <c r="B80" s="1333"/>
      <c r="C80" s="1333"/>
      <c r="D80" s="1333"/>
      <c r="E80" s="1333"/>
      <c r="F80" s="1333"/>
      <c r="G80" s="1333"/>
      <c r="H80" s="1333"/>
      <c r="I80" s="1333"/>
      <c r="J80" s="1333"/>
      <c r="K80" s="1333"/>
      <c r="L80" s="1333"/>
    </row>
    <row r="81" spans="1:12" ht="18" x14ac:dyDescent="0.35">
      <c r="A81" s="1325" t="s">
        <v>3</v>
      </c>
      <c r="B81" s="1325"/>
      <c r="C81" s="1325"/>
      <c r="D81" s="1325"/>
      <c r="E81" s="1325"/>
      <c r="F81" s="1325"/>
      <c r="G81" s="1325"/>
      <c r="H81" s="1325"/>
      <c r="I81" s="1325"/>
      <c r="J81" s="1325"/>
      <c r="K81" s="1325"/>
      <c r="L81" s="1325"/>
    </row>
    <row r="82" spans="1:12" ht="21" x14ac:dyDescent="0.4">
      <c r="A82" s="1341" t="s">
        <v>1501</v>
      </c>
      <c r="B82" s="1341"/>
      <c r="C82" s="1341"/>
      <c r="D82" s="1341"/>
      <c r="E82" s="1341"/>
      <c r="F82" s="1341"/>
      <c r="G82" s="1341"/>
      <c r="H82" s="1341"/>
      <c r="I82" s="1341"/>
      <c r="J82" s="1341"/>
      <c r="K82" s="1341"/>
      <c r="L82" s="1341"/>
    </row>
    <row r="83" spans="1:12" ht="21" x14ac:dyDescent="0.4">
      <c r="A83" s="1341" t="s">
        <v>1502</v>
      </c>
      <c r="B83" s="1341"/>
      <c r="C83" s="1341"/>
      <c r="D83" s="1341"/>
      <c r="E83" s="1341"/>
      <c r="F83" s="1341"/>
      <c r="G83" s="1341"/>
      <c r="H83" s="1341"/>
      <c r="I83" s="1341"/>
      <c r="J83" s="1341"/>
      <c r="K83" s="1341"/>
      <c r="L83" s="1341"/>
    </row>
    <row r="84" spans="1:12" ht="21" x14ac:dyDescent="0.4">
      <c r="A84" s="19"/>
      <c r="B84" s="19" t="s">
        <v>4103</v>
      </c>
      <c r="C84" s="865"/>
      <c r="D84" s="865"/>
      <c r="E84" s="865"/>
      <c r="F84" s="865"/>
      <c r="G84" s="865"/>
      <c r="H84" s="865"/>
      <c r="I84" s="865"/>
      <c r="J84" s="865"/>
      <c r="K84" s="865"/>
      <c r="L84" s="865"/>
    </row>
    <row r="85" spans="1:12" ht="19.2" x14ac:dyDescent="0.35">
      <c r="A85" s="382"/>
      <c r="B85" s="382" t="s">
        <v>3611</v>
      </c>
      <c r="C85" s="382"/>
      <c r="D85" s="382"/>
      <c r="E85" s="382"/>
      <c r="F85" s="382"/>
      <c r="G85" s="382"/>
      <c r="H85" s="382"/>
      <c r="I85" s="382"/>
      <c r="J85" s="382"/>
      <c r="K85" s="382"/>
      <c r="L85" s="382"/>
    </row>
    <row r="86" spans="1:12" ht="18" x14ac:dyDescent="0.35">
      <c r="A86" s="349" t="s">
        <v>38</v>
      </c>
      <c r="B86" s="350" t="s">
        <v>7</v>
      </c>
      <c r="C86" s="350" t="s">
        <v>39</v>
      </c>
      <c r="D86" s="350" t="s">
        <v>57</v>
      </c>
      <c r="E86" s="1331" t="s">
        <v>1244</v>
      </c>
      <c r="F86" s="1332"/>
      <c r="G86" s="1332"/>
      <c r="H86" s="1332"/>
      <c r="I86" s="351"/>
      <c r="J86" s="352" t="s">
        <v>1245</v>
      </c>
      <c r="K86" s="353" t="s">
        <v>1246</v>
      </c>
      <c r="L86" s="350" t="s">
        <v>45</v>
      </c>
    </row>
    <row r="87" spans="1:12" ht="18" x14ac:dyDescent="0.35">
      <c r="A87" s="354"/>
      <c r="B87" s="359"/>
      <c r="C87" s="356"/>
      <c r="D87" s="889" t="s">
        <v>1247</v>
      </c>
      <c r="E87" s="356">
        <v>2561</v>
      </c>
      <c r="F87" s="356">
        <v>2562</v>
      </c>
      <c r="G87" s="358">
        <v>2563</v>
      </c>
      <c r="H87" s="460">
        <v>2564</v>
      </c>
      <c r="I87" s="460">
        <v>2565</v>
      </c>
      <c r="J87" s="888" t="s">
        <v>1248</v>
      </c>
      <c r="K87" s="356" t="s">
        <v>44</v>
      </c>
      <c r="L87" s="359" t="s">
        <v>46</v>
      </c>
    </row>
    <row r="88" spans="1:12" ht="18" x14ac:dyDescent="0.35">
      <c r="A88" s="361"/>
      <c r="B88" s="360"/>
      <c r="C88" s="361"/>
      <c r="D88" s="887"/>
      <c r="E88" s="362" t="s">
        <v>14</v>
      </c>
      <c r="F88" s="362" t="s">
        <v>14</v>
      </c>
      <c r="G88" s="362" t="s">
        <v>14</v>
      </c>
      <c r="H88" s="362" t="s">
        <v>14</v>
      </c>
      <c r="I88" s="365" t="s">
        <v>14</v>
      </c>
      <c r="J88" s="891"/>
      <c r="K88" s="362"/>
      <c r="L88" s="890"/>
    </row>
    <row r="89" spans="1:12" ht="17.399999999999999" x14ac:dyDescent="0.35">
      <c r="A89" s="145">
        <v>11</v>
      </c>
      <c r="B89" s="48" t="s">
        <v>3102</v>
      </c>
      <c r="C89" s="102" t="s">
        <v>2129</v>
      </c>
      <c r="D89" s="796" t="s">
        <v>1949</v>
      </c>
      <c r="E89" s="608"/>
      <c r="F89" s="48"/>
      <c r="G89" s="373"/>
      <c r="H89" s="307">
        <v>200000</v>
      </c>
      <c r="I89" s="228"/>
      <c r="J89" s="774" t="s">
        <v>3382</v>
      </c>
      <c r="K89" s="48" t="s">
        <v>3105</v>
      </c>
      <c r="L89" s="225" t="s">
        <v>94</v>
      </c>
    </row>
    <row r="90" spans="1:12" ht="17.399999999999999" x14ac:dyDescent="0.35">
      <c r="A90" s="145"/>
      <c r="B90" s="48" t="s">
        <v>1932</v>
      </c>
      <c r="C90" s="102" t="s">
        <v>3098</v>
      </c>
      <c r="D90" s="796" t="s">
        <v>3104</v>
      </c>
      <c r="E90" s="608"/>
      <c r="F90" s="48"/>
      <c r="G90" s="373"/>
      <c r="H90" s="608" t="s">
        <v>118</v>
      </c>
      <c r="I90" s="225"/>
      <c r="J90" s="416" t="s">
        <v>3383</v>
      </c>
      <c r="K90" s="48" t="s">
        <v>3106</v>
      </c>
      <c r="L90" s="225"/>
    </row>
    <row r="91" spans="1:12" ht="17.399999999999999" x14ac:dyDescent="0.35">
      <c r="A91" s="145"/>
      <c r="B91" s="48" t="s">
        <v>1934</v>
      </c>
      <c r="C91" s="102" t="s">
        <v>3103</v>
      </c>
      <c r="D91" s="796"/>
      <c r="E91" s="608"/>
      <c r="F91" s="48"/>
      <c r="G91" s="373"/>
      <c r="H91" s="608"/>
      <c r="I91" s="225"/>
      <c r="J91" s="225"/>
      <c r="K91" s="48"/>
      <c r="L91" s="701"/>
    </row>
    <row r="92" spans="1:12" ht="17.399999999999999" x14ac:dyDescent="0.35">
      <c r="A92" s="145"/>
      <c r="B92" s="48" t="s">
        <v>1935</v>
      </c>
      <c r="C92" s="102" t="s">
        <v>1933</v>
      </c>
      <c r="D92" s="796"/>
      <c r="E92" s="608"/>
      <c r="F92" s="48"/>
      <c r="G92" s="373"/>
      <c r="H92" s="608"/>
      <c r="I92" s="225"/>
      <c r="J92" s="225"/>
      <c r="K92" s="48"/>
      <c r="L92" s="701"/>
    </row>
    <row r="93" spans="1:12" ht="17.399999999999999" x14ac:dyDescent="0.35">
      <c r="A93" s="216"/>
      <c r="B93" s="183"/>
      <c r="C93" s="220"/>
      <c r="D93" s="702"/>
      <c r="E93" s="220"/>
      <c r="F93" s="183"/>
      <c r="G93" s="375"/>
      <c r="H93" s="375"/>
      <c r="I93" s="375"/>
      <c r="J93" s="283"/>
      <c r="K93" s="183"/>
      <c r="L93" s="704"/>
    </row>
    <row r="94" spans="1:12" ht="17.399999999999999" x14ac:dyDescent="0.35">
      <c r="A94" s="376">
        <v>12</v>
      </c>
      <c r="B94" s="195" t="s">
        <v>1411</v>
      </c>
      <c r="C94" s="195" t="s">
        <v>1924</v>
      </c>
      <c r="D94" s="378" t="s">
        <v>1949</v>
      </c>
      <c r="E94" s="195"/>
      <c r="F94" s="464">
        <v>100000</v>
      </c>
      <c r="G94" s="195"/>
      <c r="H94" s="195"/>
      <c r="I94" s="128"/>
      <c r="J94" s="774" t="s">
        <v>3382</v>
      </c>
      <c r="K94" s="128" t="s">
        <v>574</v>
      </c>
      <c r="L94" s="705" t="s">
        <v>94</v>
      </c>
    </row>
    <row r="95" spans="1:12" ht="17.399999999999999" x14ac:dyDescent="0.35">
      <c r="A95" s="145"/>
      <c r="B95" s="48" t="s">
        <v>1936</v>
      </c>
      <c r="C95" s="102" t="s">
        <v>1925</v>
      </c>
      <c r="D95" s="796" t="s">
        <v>1937</v>
      </c>
      <c r="E95" s="102"/>
      <c r="F95" s="228" t="s">
        <v>1914</v>
      </c>
      <c r="G95" s="225"/>
      <c r="H95" s="225"/>
      <c r="I95" s="225"/>
      <c r="J95" s="416" t="s">
        <v>3383</v>
      </c>
      <c r="K95" s="48" t="s">
        <v>1981</v>
      </c>
      <c r="L95" s="701"/>
    </row>
    <row r="96" spans="1:12" ht="17.399999999999999" x14ac:dyDescent="0.35">
      <c r="A96" s="145"/>
      <c r="B96" s="48" t="s">
        <v>529</v>
      </c>
      <c r="C96" s="102"/>
      <c r="D96" s="700"/>
      <c r="E96" s="102"/>
      <c r="F96" s="48"/>
      <c r="G96" s="373"/>
      <c r="H96" s="373"/>
      <c r="I96" s="373"/>
      <c r="J96" s="225"/>
      <c r="K96" s="48" t="s">
        <v>1982</v>
      </c>
      <c r="L96" s="701"/>
    </row>
    <row r="97" spans="1:12" ht="17.399999999999999" x14ac:dyDescent="0.35">
      <c r="A97" s="216"/>
      <c r="B97" s="183"/>
      <c r="C97" s="220"/>
      <c r="D97" s="702"/>
      <c r="E97" s="220"/>
      <c r="F97" s="183"/>
      <c r="G97" s="375"/>
      <c r="H97" s="375"/>
      <c r="I97" s="375"/>
      <c r="J97" s="283"/>
      <c r="K97" s="183"/>
      <c r="L97" s="704"/>
    </row>
    <row r="98" spans="1:12" ht="17.399999999999999" x14ac:dyDescent="0.35">
      <c r="A98" s="145">
        <v>13</v>
      </c>
      <c r="B98" s="48" t="s">
        <v>1985</v>
      </c>
      <c r="C98" s="102" t="s">
        <v>2129</v>
      </c>
      <c r="D98" s="378" t="s">
        <v>1949</v>
      </c>
      <c r="E98" s="102"/>
      <c r="F98" s="48"/>
      <c r="G98" s="374"/>
      <c r="H98" s="374">
        <v>1000000</v>
      </c>
      <c r="I98" s="374"/>
      <c r="J98" s="774" t="s">
        <v>3384</v>
      </c>
      <c r="K98" s="48" t="s">
        <v>574</v>
      </c>
      <c r="L98" s="701" t="s">
        <v>94</v>
      </c>
    </row>
    <row r="99" spans="1:12" ht="17.399999999999999" x14ac:dyDescent="0.35">
      <c r="A99" s="145"/>
      <c r="B99" s="48" t="s">
        <v>1986</v>
      </c>
      <c r="C99" s="102" t="s">
        <v>3381</v>
      </c>
      <c r="D99" s="796" t="s">
        <v>1983</v>
      </c>
      <c r="E99" s="102"/>
      <c r="F99" s="48"/>
      <c r="G99" s="608"/>
      <c r="H99" s="225" t="s">
        <v>1914</v>
      </c>
      <c r="I99" s="225"/>
      <c r="J99" s="416" t="s">
        <v>3383</v>
      </c>
      <c r="K99" s="48" t="s">
        <v>1981</v>
      </c>
      <c r="L99" s="701"/>
    </row>
    <row r="100" spans="1:12" ht="17.399999999999999" x14ac:dyDescent="0.35">
      <c r="A100" s="145"/>
      <c r="B100" s="48" t="s">
        <v>4069</v>
      </c>
      <c r="C100" s="102"/>
      <c r="D100" s="700" t="s">
        <v>1984</v>
      </c>
      <c r="E100" s="102"/>
      <c r="F100" s="48"/>
      <c r="G100" s="373"/>
      <c r="H100" s="373"/>
      <c r="I100" s="373"/>
      <c r="J100" s="225"/>
      <c r="K100" s="48"/>
      <c r="L100" s="701"/>
    </row>
    <row r="101" spans="1:12" ht="17.399999999999999" x14ac:dyDescent="0.35">
      <c r="A101" s="145"/>
      <c r="B101" s="48" t="s">
        <v>4070</v>
      </c>
      <c r="C101" s="102"/>
      <c r="D101" s="700"/>
      <c r="E101" s="102"/>
      <c r="F101" s="48"/>
      <c r="G101" s="373"/>
      <c r="H101" s="373"/>
      <c r="I101" s="373"/>
      <c r="J101" s="309"/>
      <c r="K101" s="48"/>
      <c r="L101" s="701"/>
    </row>
    <row r="102" spans="1:12" ht="17.399999999999999" x14ac:dyDescent="0.35">
      <c r="A102" s="145"/>
      <c r="B102" s="48" t="s">
        <v>501</v>
      </c>
      <c r="C102" s="102"/>
      <c r="D102" s="700"/>
      <c r="E102" s="102"/>
      <c r="F102" s="48"/>
      <c r="G102" s="373"/>
      <c r="H102" s="373"/>
      <c r="I102" s="373"/>
      <c r="J102" s="309"/>
      <c r="K102" s="48"/>
      <c r="L102" s="701"/>
    </row>
    <row r="103" spans="1:12" ht="21" x14ac:dyDescent="0.4">
      <c r="A103" s="346"/>
      <c r="B103" s="102"/>
      <c r="C103" s="102"/>
      <c r="D103" s="709"/>
      <c r="E103" s="102"/>
      <c r="F103" s="913">
        <v>189</v>
      </c>
      <c r="G103" s="102"/>
      <c r="H103" s="102"/>
      <c r="I103" s="102"/>
      <c r="J103" s="346"/>
      <c r="K103" s="102"/>
      <c r="L103" s="710"/>
    </row>
    <row r="104" spans="1:12" ht="21" x14ac:dyDescent="0.4">
      <c r="A104" s="1334" t="s">
        <v>33</v>
      </c>
      <c r="B104" s="1334"/>
      <c r="C104" s="1334"/>
      <c r="D104" s="1334"/>
      <c r="E104" s="1334"/>
      <c r="F104" s="1334"/>
      <c r="G104" s="1334"/>
      <c r="H104" s="1334"/>
      <c r="I104" s="1334"/>
      <c r="J104" s="1334"/>
      <c r="K104" s="1334"/>
      <c r="L104" s="1334"/>
    </row>
    <row r="105" spans="1:12" ht="21" x14ac:dyDescent="0.4">
      <c r="A105" s="1333" t="s">
        <v>34</v>
      </c>
      <c r="B105" s="1333"/>
      <c r="C105" s="1333"/>
      <c r="D105" s="1333"/>
      <c r="E105" s="1333"/>
      <c r="F105" s="1333"/>
      <c r="G105" s="1333"/>
      <c r="H105" s="1333"/>
      <c r="I105" s="1333"/>
      <c r="J105" s="1333"/>
      <c r="K105" s="1333"/>
      <c r="L105" s="1333"/>
    </row>
    <row r="106" spans="1:12" ht="21" x14ac:dyDescent="0.4">
      <c r="A106" s="1333" t="s">
        <v>2</v>
      </c>
      <c r="B106" s="1333"/>
      <c r="C106" s="1333"/>
      <c r="D106" s="1333"/>
      <c r="E106" s="1333"/>
      <c r="F106" s="1333"/>
      <c r="G106" s="1333"/>
      <c r="H106" s="1333"/>
      <c r="I106" s="1333"/>
      <c r="J106" s="1333"/>
      <c r="K106" s="1333"/>
      <c r="L106" s="1333"/>
    </row>
    <row r="107" spans="1:12" ht="18" x14ac:dyDescent="0.35">
      <c r="A107" s="1325" t="s">
        <v>3</v>
      </c>
      <c r="B107" s="1325"/>
      <c r="C107" s="1325"/>
      <c r="D107" s="1325"/>
      <c r="E107" s="1325"/>
      <c r="F107" s="1325"/>
      <c r="G107" s="1325"/>
      <c r="H107" s="1325"/>
      <c r="I107" s="1325"/>
      <c r="J107" s="1325"/>
      <c r="K107" s="1325"/>
      <c r="L107" s="1325"/>
    </row>
    <row r="108" spans="1:12" ht="21" x14ac:dyDescent="0.4">
      <c r="A108" s="1341" t="s">
        <v>1501</v>
      </c>
      <c r="B108" s="1341"/>
      <c r="C108" s="1341"/>
      <c r="D108" s="1341"/>
      <c r="E108" s="1341"/>
      <c r="F108" s="1341"/>
      <c r="G108" s="1341"/>
      <c r="H108" s="1341"/>
      <c r="I108" s="1341"/>
      <c r="J108" s="1341"/>
      <c r="K108" s="1341"/>
      <c r="L108" s="1341"/>
    </row>
    <row r="109" spans="1:12" ht="21" x14ac:dyDescent="0.4">
      <c r="A109" s="1341" t="s">
        <v>1502</v>
      </c>
      <c r="B109" s="1341"/>
      <c r="C109" s="1341"/>
      <c r="D109" s="1341"/>
      <c r="E109" s="1341"/>
      <c r="F109" s="1341"/>
      <c r="G109" s="1341"/>
      <c r="H109" s="1341"/>
      <c r="I109" s="1341"/>
      <c r="J109" s="1341"/>
      <c r="K109" s="1341"/>
      <c r="L109" s="1341"/>
    </row>
    <row r="110" spans="1:12" ht="21" x14ac:dyDescent="0.4">
      <c r="A110" s="19"/>
      <c r="B110" s="19" t="s">
        <v>4103</v>
      </c>
      <c r="C110" s="865"/>
      <c r="D110" s="865"/>
      <c r="E110" s="865"/>
      <c r="F110" s="865"/>
      <c r="G110" s="865"/>
      <c r="H110" s="865"/>
      <c r="I110" s="865"/>
      <c r="J110" s="865"/>
      <c r="K110" s="865"/>
      <c r="L110" s="865"/>
    </row>
    <row r="111" spans="1:12" ht="19.2" x14ac:dyDescent="0.35">
      <c r="A111" s="382"/>
      <c r="B111" s="382" t="s">
        <v>3611</v>
      </c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</row>
    <row r="112" spans="1:12" ht="18" x14ac:dyDescent="0.35">
      <c r="A112" s="349" t="s">
        <v>38</v>
      </c>
      <c r="B112" s="350" t="s">
        <v>7</v>
      </c>
      <c r="C112" s="350" t="s">
        <v>39</v>
      </c>
      <c r="D112" s="350" t="s">
        <v>57</v>
      </c>
      <c r="E112" s="1331" t="s">
        <v>1244</v>
      </c>
      <c r="F112" s="1332"/>
      <c r="G112" s="1332"/>
      <c r="H112" s="1332"/>
      <c r="I112" s="351"/>
      <c r="J112" s="352" t="s">
        <v>1245</v>
      </c>
      <c r="K112" s="353" t="s">
        <v>1246</v>
      </c>
      <c r="L112" s="350" t="s">
        <v>45</v>
      </c>
    </row>
    <row r="113" spans="1:12" ht="18" x14ac:dyDescent="0.35">
      <c r="A113" s="354"/>
      <c r="B113" s="359"/>
      <c r="C113" s="356"/>
      <c r="D113" s="889" t="s">
        <v>1247</v>
      </c>
      <c r="E113" s="356">
        <v>2561</v>
      </c>
      <c r="F113" s="356">
        <v>2562</v>
      </c>
      <c r="G113" s="358">
        <v>2563</v>
      </c>
      <c r="H113" s="460">
        <v>2564</v>
      </c>
      <c r="I113" s="460">
        <v>2565</v>
      </c>
      <c r="J113" s="888" t="s">
        <v>1248</v>
      </c>
      <c r="K113" s="356" t="s">
        <v>44</v>
      </c>
      <c r="L113" s="359" t="s">
        <v>46</v>
      </c>
    </row>
    <row r="114" spans="1:12" ht="18" x14ac:dyDescent="0.35">
      <c r="A114" s="361"/>
      <c r="B114" s="360"/>
      <c r="C114" s="361"/>
      <c r="D114" s="887"/>
      <c r="E114" s="362" t="s">
        <v>14</v>
      </c>
      <c r="F114" s="362" t="s">
        <v>14</v>
      </c>
      <c r="G114" s="362" t="s">
        <v>14</v>
      </c>
      <c r="H114" s="362" t="s">
        <v>14</v>
      </c>
      <c r="I114" s="365" t="s">
        <v>14</v>
      </c>
      <c r="J114" s="891"/>
      <c r="K114" s="362"/>
      <c r="L114" s="890"/>
    </row>
    <row r="115" spans="1:12" ht="17.399999999999999" x14ac:dyDescent="0.35">
      <c r="A115" s="145">
        <v>14</v>
      </c>
      <c r="B115" s="48" t="s">
        <v>1985</v>
      </c>
      <c r="C115" s="102" t="s">
        <v>3157</v>
      </c>
      <c r="D115" s="378" t="s">
        <v>1949</v>
      </c>
      <c r="E115" s="102"/>
      <c r="F115" s="48"/>
      <c r="G115" s="374"/>
      <c r="H115" s="374">
        <v>550000</v>
      </c>
      <c r="I115" s="374"/>
      <c r="J115" s="227" t="s">
        <v>3379</v>
      </c>
      <c r="K115" s="48" t="s">
        <v>574</v>
      </c>
      <c r="L115" s="701" t="s">
        <v>94</v>
      </c>
    </row>
    <row r="116" spans="1:12" ht="17.399999999999999" x14ac:dyDescent="0.35">
      <c r="A116" s="145"/>
      <c r="B116" s="48" t="s">
        <v>3156</v>
      </c>
      <c r="C116" s="102" t="s">
        <v>3158</v>
      </c>
      <c r="D116" s="796" t="s">
        <v>1983</v>
      </c>
      <c r="E116" s="102"/>
      <c r="F116" s="48"/>
      <c r="G116" s="608"/>
      <c r="H116" s="225" t="s">
        <v>1914</v>
      </c>
      <c r="I116" s="225"/>
      <c r="J116" s="225" t="s">
        <v>3380</v>
      </c>
      <c r="K116" s="48" t="s">
        <v>1981</v>
      </c>
      <c r="L116" s="701"/>
    </row>
    <row r="117" spans="1:12" ht="17.399999999999999" x14ac:dyDescent="0.35">
      <c r="A117" s="145"/>
      <c r="B117" s="48" t="s">
        <v>2023</v>
      </c>
      <c r="C117" s="102" t="s">
        <v>3159</v>
      </c>
      <c r="D117" s="700" t="s">
        <v>3718</v>
      </c>
      <c r="E117" s="102"/>
      <c r="F117" s="48"/>
      <c r="G117" s="373"/>
      <c r="H117" s="373"/>
      <c r="I117" s="373"/>
      <c r="J117" s="225"/>
      <c r="K117" s="48"/>
      <c r="L117" s="701"/>
    </row>
    <row r="118" spans="1:12" ht="17.399999999999999" x14ac:dyDescent="0.35">
      <c r="A118" s="145"/>
      <c r="B118" s="48"/>
      <c r="C118" s="102" t="s">
        <v>3160</v>
      </c>
      <c r="D118" s="700"/>
      <c r="E118" s="102"/>
      <c r="F118" s="48"/>
      <c r="G118" s="373"/>
      <c r="H118" s="373"/>
      <c r="I118" s="373"/>
      <c r="J118" s="309"/>
      <c r="K118" s="48"/>
      <c r="L118" s="701"/>
    </row>
    <row r="119" spans="1:12" ht="17.399999999999999" x14ac:dyDescent="0.35">
      <c r="A119" s="145"/>
      <c r="B119" s="48"/>
      <c r="C119" s="102"/>
      <c r="D119" s="700"/>
      <c r="E119" s="102"/>
      <c r="F119" s="48"/>
      <c r="G119" s="373"/>
      <c r="H119" s="373"/>
      <c r="I119" s="373"/>
      <c r="J119" s="309"/>
      <c r="K119" s="48"/>
      <c r="L119" s="701"/>
    </row>
    <row r="120" spans="1:12" ht="17.399999999999999" x14ac:dyDescent="0.35">
      <c r="A120" s="145"/>
      <c r="B120" s="48"/>
      <c r="C120" s="102"/>
      <c r="D120" s="700"/>
      <c r="E120" s="102"/>
      <c r="F120" s="48"/>
      <c r="G120" s="373"/>
      <c r="H120" s="373"/>
      <c r="I120" s="373"/>
      <c r="J120" s="309"/>
      <c r="K120" s="48"/>
      <c r="L120" s="701"/>
    </row>
    <row r="121" spans="1:12" ht="17.399999999999999" x14ac:dyDescent="0.35">
      <c r="A121" s="145"/>
      <c r="B121" s="48"/>
      <c r="C121" s="102"/>
      <c r="D121" s="700"/>
      <c r="E121" s="102"/>
      <c r="F121" s="48"/>
      <c r="G121" s="373"/>
      <c r="H121" s="373"/>
      <c r="I121" s="373"/>
      <c r="J121" s="309"/>
      <c r="K121" s="48"/>
      <c r="L121" s="701"/>
    </row>
    <row r="122" spans="1:12" ht="17.399999999999999" x14ac:dyDescent="0.35">
      <c r="A122" s="145"/>
      <c r="B122" s="48"/>
      <c r="C122" s="102"/>
      <c r="D122" s="700"/>
      <c r="E122" s="102"/>
      <c r="F122" s="48"/>
      <c r="G122" s="373"/>
      <c r="H122" s="373"/>
      <c r="I122" s="373"/>
      <c r="J122" s="309"/>
      <c r="K122" s="48"/>
      <c r="L122" s="701"/>
    </row>
    <row r="123" spans="1:12" ht="17.399999999999999" x14ac:dyDescent="0.35">
      <c r="A123" s="145"/>
      <c r="B123" s="48"/>
      <c r="C123" s="102"/>
      <c r="D123" s="700"/>
      <c r="E123" s="102"/>
      <c r="F123" s="48"/>
      <c r="G123" s="373"/>
      <c r="H123" s="373"/>
      <c r="I123" s="373"/>
      <c r="J123" s="309"/>
      <c r="K123" s="48"/>
      <c r="L123" s="701"/>
    </row>
    <row r="124" spans="1:12" ht="17.399999999999999" x14ac:dyDescent="0.35">
      <c r="A124" s="145"/>
      <c r="B124" s="48"/>
      <c r="C124" s="102"/>
      <c r="D124" s="700"/>
      <c r="E124" s="102"/>
      <c r="F124" s="48"/>
      <c r="G124" s="373"/>
      <c r="H124" s="373"/>
      <c r="I124" s="373"/>
      <c r="J124" s="309"/>
      <c r="K124" s="48"/>
      <c r="L124" s="701"/>
    </row>
    <row r="125" spans="1:12" ht="17.399999999999999" x14ac:dyDescent="0.35">
      <c r="A125" s="145"/>
      <c r="B125" s="48"/>
      <c r="C125" s="102"/>
      <c r="D125" s="700"/>
      <c r="E125" s="102"/>
      <c r="F125" s="48"/>
      <c r="G125" s="373"/>
      <c r="H125" s="373"/>
      <c r="I125" s="373"/>
      <c r="J125" s="309"/>
      <c r="K125" s="48"/>
      <c r="L125" s="701"/>
    </row>
    <row r="126" spans="1:12" ht="17.399999999999999" x14ac:dyDescent="0.35">
      <c r="A126" s="145"/>
      <c r="B126" s="48"/>
      <c r="C126" s="102"/>
      <c r="D126" s="700"/>
      <c r="E126" s="102"/>
      <c r="F126" s="48"/>
      <c r="G126" s="373"/>
      <c r="H126" s="373"/>
      <c r="I126" s="373"/>
      <c r="J126" s="309"/>
      <c r="K126" s="48"/>
      <c r="L126" s="701"/>
    </row>
    <row r="127" spans="1:12" ht="17.399999999999999" x14ac:dyDescent="0.35">
      <c r="A127" s="216"/>
      <c r="B127" s="183"/>
      <c r="C127" s="220"/>
      <c r="D127" s="702"/>
      <c r="E127" s="220"/>
      <c r="F127" s="183"/>
      <c r="G127" s="375"/>
      <c r="H127" s="375"/>
      <c r="I127" s="375"/>
      <c r="J127" s="313"/>
      <c r="K127" s="183"/>
      <c r="L127" s="704"/>
    </row>
    <row r="128" spans="1:12" ht="17.399999999999999" x14ac:dyDescent="0.35">
      <c r="A128" s="296" t="s">
        <v>17</v>
      </c>
      <c r="B128" s="806" t="s">
        <v>3397</v>
      </c>
      <c r="C128" s="296"/>
      <c r="D128" s="298"/>
      <c r="E128" s="807">
        <f>E12+E17+E21+E37+E42+E46+E63</f>
        <v>2970000</v>
      </c>
      <c r="F128" s="300">
        <f>F17+F21+F74+F94</f>
        <v>1700000</v>
      </c>
      <c r="G128" s="299">
        <f>G12+G17+G21+G63+G68+G71</f>
        <v>1150000</v>
      </c>
      <c r="H128" s="300">
        <f>H12+H17+H21+H89+H98+H115</f>
        <v>2600000</v>
      </c>
      <c r="I128" s="299">
        <f>I12+I17+I21</f>
        <v>850000</v>
      </c>
      <c r="J128" s="296"/>
      <c r="K128" s="298"/>
      <c r="L128" s="296"/>
    </row>
    <row r="129" spans="6:6" ht="21" x14ac:dyDescent="0.4">
      <c r="F129" s="913">
        <v>190</v>
      </c>
    </row>
  </sheetData>
  <mergeCells count="35">
    <mergeCell ref="A28:L28"/>
    <mergeCell ref="A29:L29"/>
    <mergeCell ref="A30:L30"/>
    <mergeCell ref="A2:L2"/>
    <mergeCell ref="A3:L3"/>
    <mergeCell ref="A4:L4"/>
    <mergeCell ref="A5:L5"/>
    <mergeCell ref="A6:L6"/>
    <mergeCell ref="A105:L105"/>
    <mergeCell ref="A56:L56"/>
    <mergeCell ref="A57:L57"/>
    <mergeCell ref="E60:H60"/>
    <mergeCell ref="A79:L79"/>
    <mergeCell ref="A80:L80"/>
    <mergeCell ref="A106:L106"/>
    <mergeCell ref="A107:L107"/>
    <mergeCell ref="A108:L108"/>
    <mergeCell ref="A109:L109"/>
    <mergeCell ref="E112:H112"/>
    <mergeCell ref="A1:L1"/>
    <mergeCell ref="A26:L26"/>
    <mergeCell ref="A52:L52"/>
    <mergeCell ref="A78:L78"/>
    <mergeCell ref="A104:L104"/>
    <mergeCell ref="A81:L81"/>
    <mergeCell ref="A82:L82"/>
    <mergeCell ref="A83:L83"/>
    <mergeCell ref="E86:H86"/>
    <mergeCell ref="A31:L31"/>
    <mergeCell ref="E34:H34"/>
    <mergeCell ref="A53:L53"/>
    <mergeCell ref="A54:L54"/>
    <mergeCell ref="A55:L55"/>
    <mergeCell ref="E9:H9"/>
    <mergeCell ref="A27:L27"/>
  </mergeCells>
  <pageMargins left="0.19685039370078741" right="0.19685039370078741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L52"/>
  <sheetViews>
    <sheetView view="pageBreakPreview" zoomScaleSheetLayoutView="100" workbookViewId="0">
      <selection activeCell="H62" sqref="H62"/>
    </sheetView>
  </sheetViews>
  <sheetFormatPr defaultRowHeight="13.8" x14ac:dyDescent="0.25"/>
  <cols>
    <col min="1" max="1" width="3.8984375" customWidth="1"/>
    <col min="2" max="2" width="17" customWidth="1"/>
    <col min="3" max="3" width="16.3984375" customWidth="1"/>
    <col min="4" max="4" width="13.5" customWidth="1"/>
    <col min="9" max="9" width="8.5" customWidth="1"/>
    <col min="10" max="10" width="7.59765625" customWidth="1"/>
    <col min="11" max="11" width="14.8984375" customWidth="1"/>
  </cols>
  <sheetData>
    <row r="1" spans="1:12" ht="18" x14ac:dyDescent="0.35">
      <c r="A1" s="1324" t="s">
        <v>33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</row>
    <row r="2" spans="1:12" ht="18" x14ac:dyDescent="0.35">
      <c r="A2" s="1325" t="s">
        <v>34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</row>
    <row r="3" spans="1:12" ht="18" x14ac:dyDescent="0.35">
      <c r="A3" s="1325" t="s">
        <v>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4" spans="1:12" ht="18" x14ac:dyDescent="0.35">
      <c r="A4" s="1325" t="s">
        <v>3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2" ht="18" x14ac:dyDescent="0.35">
      <c r="A5" s="1346" t="s">
        <v>1501</v>
      </c>
      <c r="B5" s="1346"/>
      <c r="C5" s="1346"/>
      <c r="D5" s="1346"/>
      <c r="E5" s="1346"/>
      <c r="F5" s="1346"/>
      <c r="G5" s="1346"/>
      <c r="H5" s="1346"/>
      <c r="I5" s="1346"/>
      <c r="J5" s="1346"/>
      <c r="K5" s="1346"/>
      <c r="L5" s="1346"/>
    </row>
    <row r="6" spans="1:12" ht="18" x14ac:dyDescent="0.35">
      <c r="A6" s="1346" t="s">
        <v>1502</v>
      </c>
      <c r="B6" s="1346"/>
      <c r="C6" s="1346"/>
      <c r="D6" s="1346"/>
      <c r="E6" s="1346"/>
      <c r="F6" s="1346"/>
      <c r="G6" s="1346"/>
      <c r="H6" s="1346"/>
      <c r="I6" s="1346"/>
      <c r="J6" s="1346"/>
      <c r="K6" s="1346"/>
      <c r="L6" s="1346"/>
    </row>
    <row r="7" spans="1:12" ht="18" x14ac:dyDescent="0.35">
      <c r="A7" s="367"/>
      <c r="B7" s="367" t="s">
        <v>2781</v>
      </c>
      <c r="C7" s="1115"/>
      <c r="D7" s="1115"/>
      <c r="E7" s="1115"/>
      <c r="F7" s="739"/>
      <c r="G7" s="739"/>
      <c r="H7" s="739"/>
      <c r="I7" s="739"/>
      <c r="J7" s="739"/>
      <c r="K7" s="739"/>
      <c r="L7" s="739"/>
    </row>
    <row r="8" spans="1:12" ht="18" x14ac:dyDescent="0.35">
      <c r="A8" s="1221" t="s">
        <v>2782</v>
      </c>
      <c r="B8" s="1221"/>
      <c r="C8" s="1221"/>
      <c r="D8" s="367"/>
      <c r="E8" s="110"/>
      <c r="F8" s="110"/>
      <c r="G8" s="110"/>
      <c r="H8" s="110"/>
      <c r="I8" s="110"/>
      <c r="J8" s="110"/>
      <c r="K8" s="110"/>
      <c r="L8" s="110"/>
    </row>
    <row r="9" spans="1:12" ht="18" x14ac:dyDescent="0.35">
      <c r="A9" s="349" t="s">
        <v>38</v>
      </c>
      <c r="B9" s="350" t="s">
        <v>7</v>
      </c>
      <c r="C9" s="350" t="s">
        <v>39</v>
      </c>
      <c r="D9" s="350" t="s">
        <v>57</v>
      </c>
      <c r="E9" s="1331" t="s">
        <v>1244</v>
      </c>
      <c r="F9" s="1332"/>
      <c r="G9" s="1332"/>
      <c r="H9" s="1332"/>
      <c r="I9" s="351"/>
      <c r="J9" s="352" t="s">
        <v>1245</v>
      </c>
      <c r="K9" s="353" t="s">
        <v>1246</v>
      </c>
      <c r="L9" s="350" t="s">
        <v>45</v>
      </c>
    </row>
    <row r="10" spans="1:12" ht="18" x14ac:dyDescent="0.35">
      <c r="A10" s="354"/>
      <c r="B10" s="355"/>
      <c r="C10" s="354"/>
      <c r="D10" s="368" t="s">
        <v>1247</v>
      </c>
      <c r="E10" s="356">
        <v>2561</v>
      </c>
      <c r="F10" s="356">
        <v>2562</v>
      </c>
      <c r="G10" s="357">
        <v>2563</v>
      </c>
      <c r="H10" s="358">
        <v>2564</v>
      </c>
      <c r="I10" s="358">
        <v>2565</v>
      </c>
      <c r="J10" s="358" t="s">
        <v>1248</v>
      </c>
      <c r="K10" s="356" t="s">
        <v>44</v>
      </c>
      <c r="L10" s="359" t="s">
        <v>46</v>
      </c>
    </row>
    <row r="11" spans="1:12" ht="18" x14ac:dyDescent="0.35">
      <c r="A11" s="360"/>
      <c r="B11" s="360"/>
      <c r="C11" s="361"/>
      <c r="D11" s="362"/>
      <c r="E11" s="363" t="s">
        <v>14</v>
      </c>
      <c r="F11" s="363" t="s">
        <v>14</v>
      </c>
      <c r="G11" s="363" t="s">
        <v>14</v>
      </c>
      <c r="H11" s="363" t="s">
        <v>14</v>
      </c>
      <c r="I11" s="363" t="s">
        <v>14</v>
      </c>
      <c r="J11" s="364"/>
      <c r="K11" s="362"/>
      <c r="L11" s="365"/>
    </row>
    <row r="12" spans="1:12" ht="18" x14ac:dyDescent="0.35">
      <c r="A12" s="14">
        <v>1</v>
      </c>
      <c r="B12" s="79" t="s">
        <v>1503</v>
      </c>
      <c r="C12" s="205" t="s">
        <v>1504</v>
      </c>
      <c r="D12" s="79" t="s">
        <v>1505</v>
      </c>
      <c r="E12" s="178">
        <v>1000000</v>
      </c>
      <c r="F12" s="178">
        <v>1000000</v>
      </c>
      <c r="G12" s="178">
        <v>1000000</v>
      </c>
      <c r="H12" s="178">
        <v>1000000</v>
      </c>
      <c r="I12" s="178">
        <v>1000000</v>
      </c>
      <c r="J12" s="1222" t="s">
        <v>3490</v>
      </c>
      <c r="K12" s="1223" t="s">
        <v>1506</v>
      </c>
      <c r="L12" s="1224" t="s">
        <v>71</v>
      </c>
    </row>
    <row r="13" spans="1:12" ht="18" x14ac:dyDescent="0.35">
      <c r="A13" s="51"/>
      <c r="B13" s="27" t="s">
        <v>1507</v>
      </c>
      <c r="C13" s="95" t="s">
        <v>1508</v>
      </c>
      <c r="D13" s="457"/>
      <c r="E13" s="51" t="s">
        <v>118</v>
      </c>
      <c r="F13" s="51" t="s">
        <v>118</v>
      </c>
      <c r="G13" s="51" t="s">
        <v>118</v>
      </c>
      <c r="H13" s="51" t="s">
        <v>118</v>
      </c>
      <c r="I13" s="51" t="s">
        <v>118</v>
      </c>
      <c r="J13" s="1225"/>
      <c r="K13" s="141" t="s">
        <v>1509</v>
      </c>
      <c r="L13" s="1225"/>
    </row>
    <row r="14" spans="1:12" ht="18" x14ac:dyDescent="0.35">
      <c r="A14" s="17"/>
      <c r="B14" s="50"/>
      <c r="C14" s="105" t="s">
        <v>1510</v>
      </c>
      <c r="D14" s="50"/>
      <c r="E14" s="17"/>
      <c r="F14" s="17"/>
      <c r="G14" s="17"/>
      <c r="H14" s="17"/>
      <c r="I14" s="1226"/>
      <c r="J14" s="1226"/>
      <c r="K14" s="140"/>
      <c r="L14" s="1226"/>
    </row>
    <row r="15" spans="1:12" ht="18" x14ac:dyDescent="0.35">
      <c r="A15" s="51">
        <v>2</v>
      </c>
      <c r="B15" s="27" t="s">
        <v>1511</v>
      </c>
      <c r="C15" s="95" t="s">
        <v>1512</v>
      </c>
      <c r="D15" s="27" t="s">
        <v>1513</v>
      </c>
      <c r="E15" s="179">
        <v>2500000</v>
      </c>
      <c r="F15" s="179">
        <v>2500000</v>
      </c>
      <c r="G15" s="179">
        <v>2500000</v>
      </c>
      <c r="H15" s="179">
        <v>2500000</v>
      </c>
      <c r="I15" s="179">
        <v>2500000</v>
      </c>
      <c r="J15" s="1222" t="s">
        <v>3490</v>
      </c>
      <c r="K15" s="141" t="s">
        <v>1514</v>
      </c>
      <c r="L15" s="1225" t="s">
        <v>71</v>
      </c>
    </row>
    <row r="16" spans="1:12" ht="18" x14ac:dyDescent="0.35">
      <c r="A16" s="51"/>
      <c r="B16" s="27" t="s">
        <v>1515</v>
      </c>
      <c r="C16" s="95" t="s">
        <v>1516</v>
      </c>
      <c r="D16" s="27"/>
      <c r="E16" s="179" t="s">
        <v>118</v>
      </c>
      <c r="F16" s="179" t="s">
        <v>118</v>
      </c>
      <c r="G16" s="179" t="s">
        <v>118</v>
      </c>
      <c r="H16" s="179" t="s">
        <v>118</v>
      </c>
      <c r="I16" s="179" t="s">
        <v>118</v>
      </c>
      <c r="J16" s="763"/>
      <c r="K16" s="141" t="s">
        <v>1517</v>
      </c>
      <c r="L16" s="1225"/>
    </row>
    <row r="17" spans="1:12" ht="18" x14ac:dyDescent="0.35">
      <c r="A17" s="50"/>
      <c r="B17" s="50"/>
      <c r="C17" s="105"/>
      <c r="D17" s="50"/>
      <c r="E17" s="17"/>
      <c r="F17" s="17"/>
      <c r="G17" s="17"/>
      <c r="H17" s="17"/>
      <c r="I17" s="1226"/>
      <c r="J17" s="1226"/>
      <c r="K17" s="140"/>
      <c r="L17" s="1226"/>
    </row>
    <row r="18" spans="1:12" ht="18" x14ac:dyDescent="0.35">
      <c r="A18" s="51">
        <v>3</v>
      </c>
      <c r="B18" s="27" t="s">
        <v>1518</v>
      </c>
      <c r="C18" s="95" t="s">
        <v>1519</v>
      </c>
      <c r="D18" s="27" t="s">
        <v>1520</v>
      </c>
      <c r="E18" s="179">
        <v>500000</v>
      </c>
      <c r="F18" s="179">
        <v>500000</v>
      </c>
      <c r="G18" s="179">
        <v>500000</v>
      </c>
      <c r="H18" s="179">
        <v>500000</v>
      </c>
      <c r="I18" s="179">
        <v>500000</v>
      </c>
      <c r="J18" s="1222" t="s">
        <v>3490</v>
      </c>
      <c r="K18" s="27" t="s">
        <v>1521</v>
      </c>
      <c r="L18" s="1225" t="s">
        <v>71</v>
      </c>
    </row>
    <row r="19" spans="1:12" ht="18" x14ac:dyDescent="0.35">
      <c r="A19" s="51"/>
      <c r="B19" s="27" t="s">
        <v>1522</v>
      </c>
      <c r="C19" s="95" t="s">
        <v>1523</v>
      </c>
      <c r="D19" s="27" t="s">
        <v>1524</v>
      </c>
      <c r="E19" s="51" t="s">
        <v>118</v>
      </c>
      <c r="F19" s="51" t="s">
        <v>118</v>
      </c>
      <c r="G19" s="51" t="s">
        <v>118</v>
      </c>
      <c r="H19" s="51" t="s">
        <v>118</v>
      </c>
      <c r="I19" s="51" t="s">
        <v>118</v>
      </c>
      <c r="J19" s="366"/>
      <c r="K19" s="27" t="s">
        <v>1525</v>
      </c>
      <c r="L19" s="1225"/>
    </row>
    <row r="20" spans="1:12" ht="18" x14ac:dyDescent="0.35">
      <c r="A20" s="17"/>
      <c r="B20" s="50"/>
      <c r="C20" s="105"/>
      <c r="D20" s="50"/>
      <c r="E20" s="50"/>
      <c r="F20" s="50"/>
      <c r="G20" s="50"/>
      <c r="H20" s="50"/>
      <c r="I20" s="50"/>
      <c r="J20" s="50"/>
      <c r="K20" s="50"/>
      <c r="L20" s="1226"/>
    </row>
    <row r="21" spans="1:12" ht="18" x14ac:dyDescent="0.35">
      <c r="A21" s="51">
        <v>4</v>
      </c>
      <c r="B21" s="27" t="s">
        <v>1526</v>
      </c>
      <c r="C21" s="95" t="s">
        <v>1527</v>
      </c>
      <c r="D21" s="27" t="s">
        <v>1528</v>
      </c>
      <c r="E21" s="179">
        <v>300000</v>
      </c>
      <c r="F21" s="179">
        <v>300000</v>
      </c>
      <c r="G21" s="179">
        <v>300000</v>
      </c>
      <c r="H21" s="179">
        <v>300000</v>
      </c>
      <c r="I21" s="179">
        <v>300000</v>
      </c>
      <c r="J21" s="1222" t="s">
        <v>3492</v>
      </c>
      <c r="K21" s="27" t="s">
        <v>1529</v>
      </c>
      <c r="L21" s="1225" t="s">
        <v>71</v>
      </c>
    </row>
    <row r="22" spans="1:12" ht="18" x14ac:dyDescent="0.35">
      <c r="A22" s="51"/>
      <c r="B22" s="27" t="s">
        <v>1530</v>
      </c>
      <c r="C22" s="95" t="s">
        <v>1531</v>
      </c>
      <c r="D22" s="27" t="s">
        <v>1532</v>
      </c>
      <c r="E22" s="51" t="s">
        <v>1533</v>
      </c>
      <c r="F22" s="51" t="s">
        <v>1533</v>
      </c>
      <c r="G22" s="51" t="s">
        <v>1533</v>
      </c>
      <c r="H22" s="51" t="s">
        <v>1533</v>
      </c>
      <c r="I22" s="51" t="s">
        <v>1533</v>
      </c>
      <c r="J22" s="27" t="s">
        <v>3493</v>
      </c>
      <c r="K22" s="230" t="s">
        <v>1534</v>
      </c>
      <c r="L22" s="1225"/>
    </row>
    <row r="23" spans="1:12" ht="18" x14ac:dyDescent="0.35">
      <c r="A23" s="51"/>
      <c r="B23" s="141"/>
      <c r="C23" s="95"/>
      <c r="D23" s="27" t="s">
        <v>1535</v>
      </c>
      <c r="E23" s="51"/>
      <c r="F23" s="51"/>
      <c r="G23" s="51"/>
      <c r="H23" s="51"/>
      <c r="I23" s="51"/>
      <c r="J23" s="27"/>
      <c r="K23" s="230"/>
      <c r="L23" s="1225"/>
    </row>
    <row r="24" spans="1:12" ht="18" x14ac:dyDescent="0.35">
      <c r="A24" s="17"/>
      <c r="B24" s="140"/>
      <c r="C24" s="105"/>
      <c r="D24" s="50"/>
      <c r="E24" s="17"/>
      <c r="F24" s="17"/>
      <c r="G24" s="17"/>
      <c r="H24" s="17"/>
      <c r="I24" s="17"/>
      <c r="J24" s="50"/>
      <c r="K24" s="50" t="s">
        <v>1536</v>
      </c>
      <c r="L24" s="1226"/>
    </row>
    <row r="25" spans="1:12" ht="18" x14ac:dyDescent="0.35">
      <c r="A25" s="54">
        <v>5</v>
      </c>
      <c r="B25" s="130" t="s">
        <v>1537</v>
      </c>
      <c r="C25" s="37" t="s">
        <v>1538</v>
      </c>
      <c r="D25" s="1212" t="s">
        <v>1539</v>
      </c>
      <c r="E25" s="127">
        <v>100000</v>
      </c>
      <c r="F25" s="127">
        <v>100000</v>
      </c>
      <c r="G25" s="127">
        <v>100000</v>
      </c>
      <c r="H25" s="127">
        <v>100000</v>
      </c>
      <c r="I25" s="127">
        <v>100000</v>
      </c>
      <c r="J25" s="1222" t="s">
        <v>3491</v>
      </c>
      <c r="K25" s="37" t="s">
        <v>1540</v>
      </c>
      <c r="L25" s="1216" t="s">
        <v>71</v>
      </c>
    </row>
    <row r="26" spans="1:12" ht="18.75" customHeight="1" x14ac:dyDescent="0.35">
      <c r="A26" s="54"/>
      <c r="B26" s="130" t="s">
        <v>1541</v>
      </c>
      <c r="C26" s="55"/>
      <c r="D26" s="1212" t="s">
        <v>1542</v>
      </c>
      <c r="E26" s="127" t="s">
        <v>118</v>
      </c>
      <c r="F26" s="127" t="s">
        <v>118</v>
      </c>
      <c r="G26" s="127" t="s">
        <v>118</v>
      </c>
      <c r="H26" s="127" t="s">
        <v>118</v>
      </c>
      <c r="I26" s="127" t="s">
        <v>118</v>
      </c>
      <c r="J26" s="763"/>
      <c r="K26" s="37" t="s">
        <v>1543</v>
      </c>
      <c r="L26" s="1216"/>
    </row>
    <row r="27" spans="1:12" ht="17.399999999999999" x14ac:dyDescent="0.35">
      <c r="A27" s="215"/>
      <c r="B27" s="375"/>
      <c r="C27" s="220"/>
      <c r="D27" s="702"/>
      <c r="E27" s="213"/>
      <c r="F27" s="213"/>
      <c r="G27" s="213"/>
      <c r="H27" s="213"/>
      <c r="I27" s="703"/>
      <c r="J27" s="375"/>
      <c r="K27" s="183"/>
      <c r="L27" s="704"/>
    </row>
    <row r="28" spans="1:12" ht="21" x14ac:dyDescent="0.4">
      <c r="A28" s="1334" t="s">
        <v>33</v>
      </c>
      <c r="B28" s="1334"/>
      <c r="C28" s="1334"/>
      <c r="D28" s="1334"/>
      <c r="E28" s="1334"/>
      <c r="F28" s="1334"/>
      <c r="G28" s="1334"/>
      <c r="H28" s="1334"/>
      <c r="I28" s="1334"/>
      <c r="J28" s="1334"/>
      <c r="K28" s="1334"/>
      <c r="L28" s="1334"/>
    </row>
    <row r="29" spans="1:12" ht="21" x14ac:dyDescent="0.4">
      <c r="A29" s="1333" t="s">
        <v>34</v>
      </c>
      <c r="B29" s="1333"/>
      <c r="C29" s="1333"/>
      <c r="D29" s="1333"/>
      <c r="E29" s="1333"/>
      <c r="F29" s="1333"/>
      <c r="G29" s="1333"/>
      <c r="H29" s="1333"/>
      <c r="I29" s="1333"/>
      <c r="J29" s="1333"/>
      <c r="K29" s="1333"/>
      <c r="L29" s="1333"/>
    </row>
    <row r="30" spans="1:12" ht="21" x14ac:dyDescent="0.4">
      <c r="A30" s="1333" t="s">
        <v>2</v>
      </c>
      <c r="B30" s="1333"/>
      <c r="C30" s="1333"/>
      <c r="D30" s="1333"/>
      <c r="E30" s="1333"/>
      <c r="F30" s="1333"/>
      <c r="G30" s="1333"/>
      <c r="H30" s="1333"/>
      <c r="I30" s="1333"/>
      <c r="J30" s="1333"/>
      <c r="K30" s="1333"/>
      <c r="L30" s="1333"/>
    </row>
    <row r="31" spans="1:12" ht="18" x14ac:dyDescent="0.35">
      <c r="A31" s="1325" t="s">
        <v>3</v>
      </c>
      <c r="B31" s="1325"/>
      <c r="C31" s="1325"/>
      <c r="D31" s="1325"/>
      <c r="E31" s="1325"/>
      <c r="F31" s="1325"/>
      <c r="G31" s="1325"/>
      <c r="H31" s="1325"/>
      <c r="I31" s="1325"/>
      <c r="J31" s="1325"/>
      <c r="K31" s="1325"/>
      <c r="L31" s="1325"/>
    </row>
    <row r="32" spans="1:12" ht="21" x14ac:dyDescent="0.4">
      <c r="A32" s="1341" t="s">
        <v>1501</v>
      </c>
      <c r="B32" s="1341"/>
      <c r="C32" s="1341"/>
      <c r="D32" s="1341"/>
      <c r="E32" s="1341"/>
      <c r="F32" s="1341"/>
      <c r="G32" s="1341"/>
      <c r="H32" s="1341"/>
      <c r="I32" s="1341"/>
      <c r="J32" s="1341"/>
      <c r="K32" s="1341"/>
      <c r="L32" s="1341"/>
    </row>
    <row r="33" spans="1:12" ht="21" x14ac:dyDescent="0.4">
      <c r="A33" s="1341" t="s">
        <v>1502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1"/>
      <c r="L33" s="1341"/>
    </row>
    <row r="34" spans="1:12" ht="21" x14ac:dyDescent="0.4">
      <c r="A34" s="19"/>
      <c r="B34" s="19" t="s">
        <v>2781</v>
      </c>
      <c r="C34" s="663"/>
      <c r="D34" s="663"/>
      <c r="E34" s="663"/>
      <c r="F34" s="659"/>
      <c r="G34" s="659"/>
      <c r="H34" s="659"/>
      <c r="I34" s="659"/>
      <c r="J34" s="659"/>
      <c r="K34" s="659"/>
      <c r="L34" s="659"/>
    </row>
    <row r="35" spans="1:12" ht="21" x14ac:dyDescent="0.4">
      <c r="A35" s="698" t="s">
        <v>2782</v>
      </c>
      <c r="B35" s="698"/>
      <c r="C35" s="698"/>
      <c r="D35" s="19"/>
      <c r="E35" s="1"/>
      <c r="F35" s="1"/>
      <c r="G35" s="1"/>
      <c r="H35" s="1"/>
      <c r="I35" s="1"/>
      <c r="J35" s="1"/>
      <c r="K35" s="1"/>
      <c r="L35" s="1"/>
    </row>
    <row r="36" spans="1:12" ht="21" x14ac:dyDescent="0.4">
      <c r="A36" s="522" t="s">
        <v>38</v>
      </c>
      <c r="B36" s="523" t="s">
        <v>7</v>
      </c>
      <c r="C36" s="523" t="s">
        <v>39</v>
      </c>
      <c r="D36" s="523" t="s">
        <v>57</v>
      </c>
      <c r="E36" s="1342" t="s">
        <v>1244</v>
      </c>
      <c r="F36" s="1343"/>
      <c r="G36" s="1343"/>
      <c r="H36" s="1343"/>
      <c r="I36" s="955"/>
      <c r="J36" s="956" t="s">
        <v>1245</v>
      </c>
      <c r="K36" s="524" t="s">
        <v>1246</v>
      </c>
      <c r="L36" s="350" t="s">
        <v>45</v>
      </c>
    </row>
    <row r="37" spans="1:12" ht="21" x14ac:dyDescent="0.4">
      <c r="A37" s="525"/>
      <c r="B37" s="526"/>
      <c r="C37" s="525"/>
      <c r="D37" s="889" t="s">
        <v>1247</v>
      </c>
      <c r="E37" s="527">
        <v>2561</v>
      </c>
      <c r="F37" s="527">
        <v>2562</v>
      </c>
      <c r="G37" s="542">
        <v>2563</v>
      </c>
      <c r="H37" s="529">
        <v>2564</v>
      </c>
      <c r="I37" s="529">
        <v>2565</v>
      </c>
      <c r="J37" s="529" t="s">
        <v>1248</v>
      </c>
      <c r="K37" s="527" t="s">
        <v>44</v>
      </c>
      <c r="L37" s="277" t="s">
        <v>46</v>
      </c>
    </row>
    <row r="38" spans="1:12" ht="21" x14ac:dyDescent="0.4">
      <c r="A38" s="530"/>
      <c r="B38" s="530"/>
      <c r="C38" s="531"/>
      <c r="D38" s="532"/>
      <c r="E38" s="532" t="s">
        <v>14</v>
      </c>
      <c r="F38" s="532" t="s">
        <v>14</v>
      </c>
      <c r="G38" s="532" t="s">
        <v>14</v>
      </c>
      <c r="H38" s="532" t="s">
        <v>14</v>
      </c>
      <c r="I38" s="532" t="s">
        <v>14</v>
      </c>
      <c r="J38" s="534"/>
      <c r="K38" s="532"/>
      <c r="L38" s="535"/>
    </row>
    <row r="39" spans="1:12" ht="17.399999999999999" x14ac:dyDescent="0.35">
      <c r="A39" s="376">
        <v>6</v>
      </c>
      <c r="B39" s="128" t="s">
        <v>1544</v>
      </c>
      <c r="C39" s="377" t="s">
        <v>1545</v>
      </c>
      <c r="D39" s="378" t="s">
        <v>1546</v>
      </c>
      <c r="E39" s="379">
        <v>300000</v>
      </c>
      <c r="F39" s="345">
        <v>300000</v>
      </c>
      <c r="G39" s="380">
        <v>300000</v>
      </c>
      <c r="H39" s="345">
        <v>300000</v>
      </c>
      <c r="I39" s="345">
        <v>300000</v>
      </c>
      <c r="J39" s="328" t="s">
        <v>3494</v>
      </c>
      <c r="K39" s="48" t="s">
        <v>1540</v>
      </c>
      <c r="L39" s="705" t="s">
        <v>71</v>
      </c>
    </row>
    <row r="40" spans="1:12" ht="17.399999999999999" x14ac:dyDescent="0.35">
      <c r="A40" s="142"/>
      <c r="B40" s="48" t="s">
        <v>1547</v>
      </c>
      <c r="C40" s="102"/>
      <c r="D40" s="700"/>
      <c r="E40" s="143" t="s">
        <v>118</v>
      </c>
      <c r="F40" s="143" t="s">
        <v>118</v>
      </c>
      <c r="G40" s="143" t="s">
        <v>118</v>
      </c>
      <c r="H40" s="143" t="s">
        <v>118</v>
      </c>
      <c r="I40" s="143" t="s">
        <v>118</v>
      </c>
      <c r="J40" s="227" t="s">
        <v>3495</v>
      </c>
      <c r="K40" s="48" t="s">
        <v>1543</v>
      </c>
      <c r="L40" s="711"/>
    </row>
    <row r="41" spans="1:12" ht="17.399999999999999" x14ac:dyDescent="0.35">
      <c r="A41" s="226"/>
      <c r="B41" s="226"/>
      <c r="C41" s="310"/>
      <c r="D41" s="245"/>
      <c r="E41" s="712"/>
      <c r="F41" s="712"/>
      <c r="G41" s="712"/>
      <c r="H41" s="712"/>
      <c r="I41" s="712"/>
      <c r="J41" s="226"/>
      <c r="K41" s="183"/>
      <c r="L41" s="226"/>
    </row>
    <row r="42" spans="1:12" ht="17.399999999999999" x14ac:dyDescent="0.35">
      <c r="A42" s="225">
        <v>7</v>
      </c>
      <c r="B42" s="80" t="s">
        <v>3498</v>
      </c>
      <c r="C42" s="112" t="s">
        <v>3496</v>
      </c>
      <c r="D42" s="112" t="s">
        <v>1331</v>
      </c>
      <c r="E42" s="371">
        <v>50000</v>
      </c>
      <c r="F42" s="371">
        <v>50000</v>
      </c>
      <c r="G42" s="371">
        <v>50000</v>
      </c>
      <c r="H42" s="371">
        <v>50000</v>
      </c>
      <c r="I42" s="371">
        <v>50000</v>
      </c>
      <c r="J42" s="371" t="s">
        <v>3494</v>
      </c>
      <c r="K42" s="112" t="s">
        <v>1887</v>
      </c>
      <c r="L42" s="225" t="s">
        <v>71</v>
      </c>
    </row>
    <row r="43" spans="1:12" ht="17.399999999999999" x14ac:dyDescent="0.35">
      <c r="A43" s="225"/>
      <c r="B43" s="47" t="s">
        <v>3499</v>
      </c>
      <c r="C43" s="112" t="s">
        <v>3497</v>
      </c>
      <c r="D43" s="264" t="s">
        <v>1093</v>
      </c>
      <c r="E43" s="143" t="s">
        <v>118</v>
      </c>
      <c r="F43" s="143" t="s">
        <v>118</v>
      </c>
      <c r="G43" s="143" t="s">
        <v>118</v>
      </c>
      <c r="H43" s="143" t="s">
        <v>118</v>
      </c>
      <c r="I43" s="143" t="s">
        <v>118</v>
      </c>
      <c r="J43" s="371" t="s">
        <v>3500</v>
      </c>
      <c r="K43" s="112" t="s">
        <v>2936</v>
      </c>
      <c r="L43" s="225"/>
    </row>
    <row r="44" spans="1:12" ht="17.399999999999999" x14ac:dyDescent="0.35">
      <c r="A44" s="225"/>
      <c r="B44" s="47" t="s">
        <v>1888</v>
      </c>
      <c r="C44" s="80"/>
      <c r="D44" s="80"/>
      <c r="E44" s="224"/>
      <c r="F44" s="227"/>
      <c r="G44" s="371"/>
      <c r="H44" s="371"/>
      <c r="I44" s="371"/>
      <c r="J44" s="371"/>
      <c r="K44" s="80" t="s">
        <v>2937</v>
      </c>
      <c r="L44" s="225"/>
    </row>
    <row r="45" spans="1:12" ht="17.399999999999999" x14ac:dyDescent="0.35">
      <c r="A45" s="229"/>
      <c r="B45" s="162"/>
      <c r="C45" s="245"/>
      <c r="D45" s="245"/>
      <c r="E45" s="311"/>
      <c r="F45" s="311"/>
      <c r="G45" s="311"/>
      <c r="H45" s="312"/>
      <c r="I45" s="312"/>
      <c r="J45" s="312"/>
      <c r="K45" s="245"/>
      <c r="L45" s="283"/>
    </row>
    <row r="46" spans="1:12" ht="17.399999999999999" x14ac:dyDescent="0.35">
      <c r="A46" s="228">
        <v>8</v>
      </c>
      <c r="B46" s="47" t="s">
        <v>2996</v>
      </c>
      <c r="C46" s="80" t="s">
        <v>2998</v>
      </c>
      <c r="D46" s="80" t="s">
        <v>3000</v>
      </c>
      <c r="E46" s="224">
        <v>30000</v>
      </c>
      <c r="F46" s="224">
        <v>30000</v>
      </c>
      <c r="G46" s="224">
        <v>30000</v>
      </c>
      <c r="H46" s="224">
        <v>30000</v>
      </c>
      <c r="I46" s="224">
        <v>30000</v>
      </c>
      <c r="J46" s="328" t="s">
        <v>3501</v>
      </c>
      <c r="K46" s="80" t="s">
        <v>3001</v>
      </c>
      <c r="L46" s="225" t="s">
        <v>71</v>
      </c>
    </row>
    <row r="47" spans="1:12" ht="17.399999999999999" x14ac:dyDescent="0.35">
      <c r="A47" s="228"/>
      <c r="B47" s="80" t="s">
        <v>2997</v>
      </c>
      <c r="C47" s="80" t="s">
        <v>2999</v>
      </c>
      <c r="D47" s="80"/>
      <c r="E47" s="143" t="s">
        <v>118</v>
      </c>
      <c r="F47" s="143" t="s">
        <v>118</v>
      </c>
      <c r="G47" s="143" t="s">
        <v>118</v>
      </c>
      <c r="H47" s="143" t="s">
        <v>118</v>
      </c>
      <c r="I47" s="143" t="s">
        <v>118</v>
      </c>
      <c r="J47" s="80" t="s">
        <v>3281</v>
      </c>
      <c r="K47" s="80" t="s">
        <v>3002</v>
      </c>
      <c r="L47" s="225"/>
    </row>
    <row r="48" spans="1:12" ht="17.399999999999999" x14ac:dyDescent="0.35">
      <c r="A48" s="228"/>
      <c r="B48" s="80"/>
      <c r="C48" s="80"/>
      <c r="D48" s="80"/>
      <c r="E48" s="224"/>
      <c r="F48" s="80"/>
      <c r="G48" s="80"/>
      <c r="H48" s="80"/>
      <c r="I48" s="80"/>
      <c r="J48" s="80"/>
      <c r="K48" s="80" t="s">
        <v>3003</v>
      </c>
      <c r="L48" s="225"/>
    </row>
    <row r="49" spans="1:12" ht="17.399999999999999" x14ac:dyDescent="0.35">
      <c r="A49" s="228"/>
      <c r="B49" s="80"/>
      <c r="C49" s="80"/>
      <c r="D49" s="80"/>
      <c r="E49" s="224"/>
      <c r="F49" s="80"/>
      <c r="G49" s="80"/>
      <c r="H49" s="80"/>
      <c r="I49" s="80"/>
      <c r="J49" s="80"/>
      <c r="K49" s="80"/>
      <c r="L49" s="225"/>
    </row>
    <row r="50" spans="1:12" ht="17.399999999999999" x14ac:dyDescent="0.35">
      <c r="A50" s="228"/>
      <c r="B50" s="80"/>
      <c r="C50" s="80"/>
      <c r="D50" s="80"/>
      <c r="E50" s="228"/>
      <c r="F50" s="80"/>
      <c r="G50" s="80"/>
      <c r="H50" s="80"/>
      <c r="I50" s="80"/>
      <c r="J50" s="80"/>
      <c r="K50" s="417"/>
      <c r="L50" s="225"/>
    </row>
    <row r="51" spans="1:12" ht="17.399999999999999" x14ac:dyDescent="0.35">
      <c r="A51" s="706" t="s">
        <v>17</v>
      </c>
      <c r="B51" s="706" t="s">
        <v>3398</v>
      </c>
      <c r="C51" s="706"/>
      <c r="D51" s="706"/>
      <c r="E51" s="707">
        <f>E12+E15+E18+E21+E25+E39+E42+E46</f>
        <v>4780000</v>
      </c>
      <c r="F51" s="708">
        <f>F12+F15+F18+F21+F25+F39+F42+F46</f>
        <v>4780000</v>
      </c>
      <c r="G51" s="708">
        <f>G12+G15+G18+G21+G25+G39+G42+G46</f>
        <v>4780000</v>
      </c>
      <c r="H51" s="708">
        <f>H12+H15+H18+H21+H25+H39+H42+H46</f>
        <v>4780000</v>
      </c>
      <c r="I51" s="708">
        <f>I12+I15+I18+I21+I25+I39+I42+I46</f>
        <v>4780000</v>
      </c>
      <c r="J51" s="706"/>
      <c r="K51" s="559"/>
      <c r="L51" s="296"/>
    </row>
    <row r="52" spans="1:12" ht="21" x14ac:dyDescent="0.4">
      <c r="A52" s="314"/>
      <c r="B52" s="314"/>
      <c r="C52" s="314"/>
      <c r="D52" s="314"/>
      <c r="E52" s="314"/>
      <c r="F52" s="917">
        <v>192</v>
      </c>
      <c r="G52" s="314"/>
      <c r="H52" s="314"/>
      <c r="I52" s="314"/>
      <c r="J52" s="314"/>
      <c r="K52" s="314"/>
      <c r="L52" s="314"/>
    </row>
  </sheetData>
  <mergeCells count="14">
    <mergeCell ref="A1:L1"/>
    <mergeCell ref="A28:L28"/>
    <mergeCell ref="A32:L32"/>
    <mergeCell ref="A33:L33"/>
    <mergeCell ref="E36:H36"/>
    <mergeCell ref="A2:L2"/>
    <mergeCell ref="A3:L3"/>
    <mergeCell ref="A4:L4"/>
    <mergeCell ref="A5:L5"/>
    <mergeCell ref="A6:L6"/>
    <mergeCell ref="E9:H9"/>
    <mergeCell ref="A29:L29"/>
    <mergeCell ref="A30:L30"/>
    <mergeCell ref="A31:L31"/>
  </mergeCells>
  <pageMargins left="0.19685039370078741" right="0.19685039370078741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L369"/>
  <sheetViews>
    <sheetView view="pageBreakPreview" zoomScaleSheetLayoutView="100" workbookViewId="0">
      <selection activeCell="L377" sqref="L377"/>
    </sheetView>
  </sheetViews>
  <sheetFormatPr defaultRowHeight="13.8" x14ac:dyDescent="0.25"/>
  <cols>
    <col min="1" max="1" width="3.19921875" customWidth="1"/>
    <col min="2" max="2" width="17.8984375" customWidth="1"/>
    <col min="3" max="3" width="17.19921875" customWidth="1"/>
    <col min="4" max="4" width="12.8984375" customWidth="1"/>
    <col min="5" max="5" width="9.59765625" customWidth="1"/>
    <col min="6" max="6" width="9.09765625" customWidth="1"/>
    <col min="7" max="7" width="8.3984375" customWidth="1"/>
    <col min="8" max="8" width="8.19921875" customWidth="1"/>
    <col min="9" max="9" width="8.69921875" customWidth="1"/>
    <col min="11" max="11" width="12.8984375" customWidth="1"/>
    <col min="12" max="12" width="10.19921875" customWidth="1"/>
  </cols>
  <sheetData>
    <row r="1" spans="1:12" ht="18" x14ac:dyDescent="0.35">
      <c r="A1" s="1324" t="s">
        <v>33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</row>
    <row r="2" spans="1:12" ht="18" x14ac:dyDescent="0.35">
      <c r="A2" s="1325" t="s">
        <v>34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</row>
    <row r="3" spans="1:12" ht="18" x14ac:dyDescent="0.35">
      <c r="A3" s="1325" t="s">
        <v>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4" spans="1:12" ht="18" x14ac:dyDescent="0.35">
      <c r="A4" s="1325" t="s">
        <v>3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2" ht="18" x14ac:dyDescent="0.35">
      <c r="A5" s="367" t="s">
        <v>35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</row>
    <row r="6" spans="1:12" ht="18" x14ac:dyDescent="0.35">
      <c r="A6" s="1199" t="s">
        <v>3107</v>
      </c>
      <c r="B6" s="1199"/>
      <c r="C6" s="1199"/>
      <c r="D6" s="1199"/>
      <c r="E6" s="1199"/>
      <c r="F6" s="367"/>
      <c r="G6" s="367"/>
      <c r="H6" s="367"/>
      <c r="I6" s="367"/>
      <c r="J6" s="367"/>
      <c r="K6" s="367"/>
      <c r="L6" s="367"/>
    </row>
    <row r="7" spans="1:12" ht="18" x14ac:dyDescent="0.35">
      <c r="A7" s="367"/>
      <c r="B7" s="367" t="s">
        <v>3118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</row>
    <row r="8" spans="1:12" ht="18" x14ac:dyDescent="0.35">
      <c r="A8" s="367"/>
      <c r="B8" s="367" t="s">
        <v>28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</row>
    <row r="9" spans="1:12" ht="21" x14ac:dyDescent="0.4">
      <c r="A9" s="522" t="s">
        <v>38</v>
      </c>
      <c r="B9" s="523" t="s">
        <v>7</v>
      </c>
      <c r="C9" s="523" t="s">
        <v>39</v>
      </c>
      <c r="D9" s="523" t="s">
        <v>57</v>
      </c>
      <c r="E9" s="1342" t="s">
        <v>1244</v>
      </c>
      <c r="F9" s="1343"/>
      <c r="G9" s="1343"/>
      <c r="H9" s="1343"/>
      <c r="I9" s="955"/>
      <c r="J9" s="956" t="s">
        <v>1245</v>
      </c>
      <c r="K9" s="524" t="s">
        <v>1246</v>
      </c>
      <c r="L9" s="350" t="s">
        <v>45</v>
      </c>
    </row>
    <row r="10" spans="1:12" ht="21" x14ac:dyDescent="0.4">
      <c r="A10" s="525"/>
      <c r="B10" s="526"/>
      <c r="C10" s="525"/>
      <c r="D10" s="356" t="s">
        <v>1247</v>
      </c>
      <c r="E10" s="527">
        <v>2561</v>
      </c>
      <c r="F10" s="527">
        <v>2562</v>
      </c>
      <c r="G10" s="542">
        <v>2563</v>
      </c>
      <c r="H10" s="529">
        <v>2564</v>
      </c>
      <c r="I10" s="529">
        <v>2565</v>
      </c>
      <c r="J10" s="529" t="s">
        <v>1248</v>
      </c>
      <c r="K10" s="527" t="s">
        <v>44</v>
      </c>
      <c r="L10" s="359" t="s">
        <v>46</v>
      </c>
    </row>
    <row r="11" spans="1:12" ht="21" x14ac:dyDescent="0.4">
      <c r="A11" s="530"/>
      <c r="B11" s="530"/>
      <c r="C11" s="531"/>
      <c r="D11" s="532"/>
      <c r="E11" s="532" t="s">
        <v>14</v>
      </c>
      <c r="F11" s="532" t="s">
        <v>14</v>
      </c>
      <c r="G11" s="532" t="s">
        <v>14</v>
      </c>
      <c r="H11" s="532" t="s">
        <v>14</v>
      </c>
      <c r="I11" s="532" t="s">
        <v>14</v>
      </c>
      <c r="J11" s="534"/>
      <c r="K11" s="532"/>
      <c r="L11" s="535"/>
    </row>
    <row r="12" spans="1:12" ht="21.6" customHeight="1" x14ac:dyDescent="0.35">
      <c r="A12" s="225">
        <v>1</v>
      </c>
      <c r="B12" s="112" t="s">
        <v>1329</v>
      </c>
      <c r="C12" s="264" t="s">
        <v>1330</v>
      </c>
      <c r="D12" s="112" t="s">
        <v>1331</v>
      </c>
      <c r="E12" s="315">
        <v>400000</v>
      </c>
      <c r="F12" s="227">
        <v>400000</v>
      </c>
      <c r="G12" s="227">
        <v>400000</v>
      </c>
      <c r="H12" s="227">
        <v>400000</v>
      </c>
      <c r="I12" s="227">
        <v>400000</v>
      </c>
      <c r="J12" s="112" t="s">
        <v>3483</v>
      </c>
      <c r="K12" s="112" t="s">
        <v>1332</v>
      </c>
      <c r="L12" s="309" t="s">
        <v>71</v>
      </c>
    </row>
    <row r="13" spans="1:12" ht="17.399999999999999" x14ac:dyDescent="0.35">
      <c r="A13" s="225"/>
      <c r="B13" s="112" t="s">
        <v>1333</v>
      </c>
      <c r="C13" s="264" t="s">
        <v>1334</v>
      </c>
      <c r="D13" s="112" t="s">
        <v>1093</v>
      </c>
      <c r="E13" s="225" t="s">
        <v>118</v>
      </c>
      <c r="F13" s="225" t="s">
        <v>118</v>
      </c>
      <c r="G13" s="225" t="s">
        <v>118</v>
      </c>
      <c r="H13" s="225" t="s">
        <v>118</v>
      </c>
      <c r="I13" s="225" t="s">
        <v>118</v>
      </c>
      <c r="J13" s="225" t="s">
        <v>1450</v>
      </c>
      <c r="K13" s="112" t="s">
        <v>1335</v>
      </c>
      <c r="L13" s="309"/>
    </row>
    <row r="14" spans="1:12" ht="17.399999999999999" x14ac:dyDescent="0.35">
      <c r="A14" s="283"/>
      <c r="B14" s="245" t="s">
        <v>1336</v>
      </c>
      <c r="C14" s="226" t="s">
        <v>1337</v>
      </c>
      <c r="D14" s="245"/>
      <c r="E14" s="312"/>
      <c r="F14" s="312"/>
      <c r="G14" s="312"/>
      <c r="H14" s="312"/>
      <c r="I14" s="312"/>
      <c r="J14" s="226" t="s">
        <v>1343</v>
      </c>
      <c r="K14" s="226"/>
      <c r="L14" s="226"/>
    </row>
    <row r="15" spans="1:12" ht="17.399999999999999" x14ac:dyDescent="0.35">
      <c r="A15" s="225">
        <v>2</v>
      </c>
      <c r="B15" s="256" t="s">
        <v>1463</v>
      </c>
      <c r="C15" s="316" t="s">
        <v>1338</v>
      </c>
      <c r="D15" s="256" t="s">
        <v>1331</v>
      </c>
      <c r="E15" s="315">
        <v>100000</v>
      </c>
      <c r="F15" s="227">
        <v>100000</v>
      </c>
      <c r="G15" s="227">
        <v>100000</v>
      </c>
      <c r="H15" s="227">
        <v>100000</v>
      </c>
      <c r="I15" s="227">
        <v>100000</v>
      </c>
      <c r="J15" s="112" t="s">
        <v>3483</v>
      </c>
      <c r="K15" s="256" t="s">
        <v>1465</v>
      </c>
      <c r="L15" s="225" t="s">
        <v>71</v>
      </c>
    </row>
    <row r="16" spans="1:12" ht="17.399999999999999" x14ac:dyDescent="0.35">
      <c r="A16" s="225"/>
      <c r="B16" s="256" t="s">
        <v>1464</v>
      </c>
      <c r="C16" s="316" t="s">
        <v>1339</v>
      </c>
      <c r="D16" s="256" t="s">
        <v>1093</v>
      </c>
      <c r="E16" s="225" t="s">
        <v>118</v>
      </c>
      <c r="F16" s="225" t="s">
        <v>118</v>
      </c>
      <c r="G16" s="225" t="s">
        <v>118</v>
      </c>
      <c r="H16" s="225" t="s">
        <v>118</v>
      </c>
      <c r="I16" s="225" t="s">
        <v>118</v>
      </c>
      <c r="J16" s="225" t="s">
        <v>1450</v>
      </c>
      <c r="K16" s="256" t="s">
        <v>1466</v>
      </c>
      <c r="L16" s="256" t="s">
        <v>3608</v>
      </c>
    </row>
    <row r="17" spans="1:12" ht="17.399999999999999" x14ac:dyDescent="0.35">
      <c r="A17" s="283"/>
      <c r="B17" s="317" t="s">
        <v>1099</v>
      </c>
      <c r="C17" s="318"/>
      <c r="D17" s="317"/>
      <c r="E17" s="319"/>
      <c r="F17" s="283"/>
      <c r="G17" s="313"/>
      <c r="H17" s="283"/>
      <c r="I17" s="283"/>
      <c r="J17" s="226" t="s">
        <v>3484</v>
      </c>
      <c r="K17" s="317" t="s">
        <v>1467</v>
      </c>
      <c r="L17" s="283" t="s">
        <v>101</v>
      </c>
    </row>
    <row r="18" spans="1:12" ht="17.399999999999999" x14ac:dyDescent="0.35">
      <c r="A18" s="225">
        <v>3</v>
      </c>
      <c r="B18" s="112" t="s">
        <v>1341</v>
      </c>
      <c r="C18" s="264" t="s">
        <v>3487</v>
      </c>
      <c r="D18" s="112" t="s">
        <v>1331</v>
      </c>
      <c r="E18" s="315">
        <v>50000</v>
      </c>
      <c r="F18" s="227">
        <v>50000</v>
      </c>
      <c r="G18" s="227">
        <v>50000</v>
      </c>
      <c r="H18" s="227">
        <v>50000</v>
      </c>
      <c r="I18" s="227">
        <v>50000</v>
      </c>
      <c r="J18" s="112" t="s">
        <v>85</v>
      </c>
      <c r="K18" s="112" t="s">
        <v>1342</v>
      </c>
      <c r="L18" s="309" t="s">
        <v>71</v>
      </c>
    </row>
    <row r="19" spans="1:12" ht="17.399999999999999" x14ac:dyDescent="0.35">
      <c r="A19" s="225"/>
      <c r="B19" s="112" t="s">
        <v>1343</v>
      </c>
      <c r="C19" s="264" t="s">
        <v>1347</v>
      </c>
      <c r="D19" s="112" t="s">
        <v>1093</v>
      </c>
      <c r="E19" s="225" t="s">
        <v>118</v>
      </c>
      <c r="F19" s="225" t="s">
        <v>118</v>
      </c>
      <c r="G19" s="225" t="s">
        <v>118</v>
      </c>
      <c r="H19" s="225" t="s">
        <v>118</v>
      </c>
      <c r="I19" s="225" t="s">
        <v>118</v>
      </c>
      <c r="J19" s="225" t="s">
        <v>3485</v>
      </c>
      <c r="K19" s="112" t="s">
        <v>1347</v>
      </c>
      <c r="L19" s="309"/>
    </row>
    <row r="20" spans="1:12" ht="17.399999999999999" x14ac:dyDescent="0.35">
      <c r="A20" s="283"/>
      <c r="B20" s="245"/>
      <c r="C20" s="226"/>
      <c r="D20" s="245"/>
      <c r="E20" s="312"/>
      <c r="F20" s="312"/>
      <c r="G20" s="312"/>
      <c r="H20" s="312"/>
      <c r="I20" s="312"/>
      <c r="J20" s="226" t="s">
        <v>3247</v>
      </c>
      <c r="K20" s="226"/>
      <c r="L20" s="226"/>
    </row>
    <row r="21" spans="1:12" ht="17.399999999999999" x14ac:dyDescent="0.35">
      <c r="A21" s="225">
        <v>4</v>
      </c>
      <c r="B21" s="80" t="s">
        <v>1344</v>
      </c>
      <c r="C21" s="112" t="s">
        <v>1345</v>
      </c>
      <c r="D21" s="80" t="s">
        <v>1465</v>
      </c>
      <c r="E21" s="227">
        <v>300000</v>
      </c>
      <c r="F21" s="227">
        <v>300000</v>
      </c>
      <c r="G21" s="227">
        <v>300000</v>
      </c>
      <c r="H21" s="227">
        <v>300000</v>
      </c>
      <c r="I21" s="227">
        <v>300000</v>
      </c>
      <c r="J21" s="112" t="s">
        <v>1658</v>
      </c>
      <c r="K21" s="112" t="s">
        <v>1346</v>
      </c>
      <c r="L21" s="228" t="s">
        <v>71</v>
      </c>
    </row>
    <row r="22" spans="1:12" ht="17.399999999999999" x14ac:dyDescent="0.35">
      <c r="A22" s="112"/>
      <c r="B22" s="80" t="s">
        <v>1347</v>
      </c>
      <c r="C22" s="112" t="s">
        <v>1348</v>
      </c>
      <c r="D22" s="80" t="s">
        <v>1468</v>
      </c>
      <c r="E22" s="225" t="s">
        <v>118</v>
      </c>
      <c r="F22" s="225" t="s">
        <v>118</v>
      </c>
      <c r="G22" s="225" t="s">
        <v>118</v>
      </c>
      <c r="H22" s="225" t="s">
        <v>118</v>
      </c>
      <c r="I22" s="225" t="s">
        <v>118</v>
      </c>
      <c r="J22" s="112" t="s">
        <v>1309</v>
      </c>
      <c r="K22" s="112" t="s">
        <v>1349</v>
      </c>
      <c r="L22" s="228"/>
    </row>
    <row r="23" spans="1:12" ht="17.399999999999999" x14ac:dyDescent="0.35">
      <c r="A23" s="226"/>
      <c r="B23" s="245"/>
      <c r="C23" s="226"/>
      <c r="D23" s="245"/>
      <c r="E23" s="229"/>
      <c r="F23" s="283"/>
      <c r="G23" s="226"/>
      <c r="H23" s="226"/>
      <c r="I23" s="226"/>
      <c r="J23" s="226" t="s">
        <v>3486</v>
      </c>
      <c r="K23" s="226"/>
      <c r="L23" s="229"/>
    </row>
    <row r="24" spans="1:12" ht="17.399999999999999" x14ac:dyDescent="0.35">
      <c r="A24" s="225">
        <v>5</v>
      </c>
      <c r="B24" s="80" t="s">
        <v>1350</v>
      </c>
      <c r="C24" s="112" t="s">
        <v>1351</v>
      </c>
      <c r="D24" s="80" t="s">
        <v>1352</v>
      </c>
      <c r="E24" s="227">
        <v>70000</v>
      </c>
      <c r="F24" s="227">
        <v>70000</v>
      </c>
      <c r="G24" s="227">
        <v>70000</v>
      </c>
      <c r="H24" s="227">
        <v>70000</v>
      </c>
      <c r="I24" s="227">
        <v>70000</v>
      </c>
      <c r="J24" s="112" t="s">
        <v>3488</v>
      </c>
      <c r="K24" s="112" t="s">
        <v>1353</v>
      </c>
      <c r="L24" s="228" t="s">
        <v>71</v>
      </c>
    </row>
    <row r="25" spans="1:12" ht="18" x14ac:dyDescent="0.35">
      <c r="A25" s="225"/>
      <c r="B25" s="80" t="s">
        <v>1347</v>
      </c>
      <c r="C25" s="27" t="s">
        <v>1354</v>
      </c>
      <c r="D25" s="80"/>
      <c r="E25" s="225" t="s">
        <v>118</v>
      </c>
      <c r="F25" s="225" t="s">
        <v>118</v>
      </c>
      <c r="G25" s="225" t="s">
        <v>118</v>
      </c>
      <c r="H25" s="225" t="s">
        <v>118</v>
      </c>
      <c r="I25" s="225" t="s">
        <v>118</v>
      </c>
      <c r="J25" s="112" t="s">
        <v>3489</v>
      </c>
      <c r="K25" s="112" t="s">
        <v>1355</v>
      </c>
      <c r="L25" s="27"/>
    </row>
    <row r="26" spans="1:12" ht="18" x14ac:dyDescent="0.35">
      <c r="A26" s="17"/>
      <c r="B26" s="46"/>
      <c r="C26" s="226" t="s">
        <v>1099</v>
      </c>
      <c r="D26" s="46"/>
      <c r="E26" s="16"/>
      <c r="F26" s="17"/>
      <c r="G26" s="50"/>
      <c r="H26" s="50"/>
      <c r="I26" s="50"/>
      <c r="J26" s="50"/>
      <c r="K26" s="50"/>
      <c r="L26" s="17"/>
    </row>
    <row r="27" spans="1:12" ht="15.75" customHeight="1" x14ac:dyDescent="0.35">
      <c r="A27" s="1324" t="s">
        <v>33</v>
      </c>
      <c r="B27" s="1324"/>
      <c r="C27" s="1324"/>
      <c r="D27" s="1324"/>
      <c r="E27" s="1324"/>
      <c r="F27" s="1324"/>
      <c r="G27" s="1324"/>
      <c r="H27" s="1324"/>
      <c r="I27" s="1324"/>
      <c r="J27" s="1324"/>
      <c r="K27" s="1324"/>
      <c r="L27" s="1324"/>
    </row>
    <row r="28" spans="1:12" ht="18" x14ac:dyDescent="0.35">
      <c r="A28" s="1325" t="s">
        <v>34</v>
      </c>
      <c r="B28" s="1325"/>
      <c r="C28" s="1325"/>
      <c r="D28" s="1325"/>
      <c r="E28" s="1325"/>
      <c r="F28" s="1325"/>
      <c r="G28" s="1325"/>
      <c r="H28" s="1325"/>
      <c r="I28" s="1325"/>
      <c r="J28" s="1325"/>
      <c r="K28" s="1325"/>
      <c r="L28" s="1325"/>
    </row>
    <row r="29" spans="1:12" ht="18" x14ac:dyDescent="0.35">
      <c r="A29" s="1325" t="s">
        <v>2</v>
      </c>
      <c r="B29" s="1325"/>
      <c r="C29" s="1325"/>
      <c r="D29" s="1325"/>
      <c r="E29" s="1325"/>
      <c r="F29" s="1325"/>
      <c r="G29" s="1325"/>
      <c r="H29" s="1325"/>
      <c r="I29" s="1325"/>
      <c r="J29" s="1325"/>
      <c r="K29" s="1325"/>
      <c r="L29" s="1325"/>
    </row>
    <row r="30" spans="1:12" ht="18" x14ac:dyDescent="0.35">
      <c r="A30" s="1325" t="s">
        <v>3</v>
      </c>
      <c r="B30" s="1325"/>
      <c r="C30" s="1325"/>
      <c r="D30" s="1325"/>
      <c r="E30" s="1325"/>
      <c r="F30" s="1325"/>
      <c r="G30" s="1325"/>
      <c r="H30" s="1325"/>
      <c r="I30" s="1325"/>
      <c r="J30" s="1325"/>
      <c r="K30" s="1325"/>
      <c r="L30" s="1325"/>
    </row>
    <row r="31" spans="1:12" ht="18" x14ac:dyDescent="0.35">
      <c r="A31" s="367" t="s">
        <v>35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</row>
    <row r="32" spans="1:12" ht="18" x14ac:dyDescent="0.35">
      <c r="A32" s="1199" t="s">
        <v>3107</v>
      </c>
      <c r="B32" s="1199"/>
      <c r="C32" s="1199"/>
      <c r="D32" s="1199"/>
      <c r="E32" s="1199"/>
      <c r="F32" s="367"/>
      <c r="G32" s="367"/>
      <c r="H32" s="367"/>
      <c r="I32" s="367"/>
      <c r="J32" s="367"/>
      <c r="K32" s="367"/>
      <c r="L32" s="367"/>
    </row>
    <row r="33" spans="1:12" ht="18" x14ac:dyDescent="0.35">
      <c r="A33" s="367"/>
      <c r="B33" s="367" t="s">
        <v>3118</v>
      </c>
      <c r="C33" s="367"/>
      <c r="D33" s="367"/>
      <c r="E33" s="367"/>
      <c r="F33" s="367"/>
      <c r="G33" s="367"/>
      <c r="H33" s="367"/>
      <c r="I33" s="367"/>
      <c r="J33" s="367"/>
      <c r="K33" s="367"/>
      <c r="L33" s="367"/>
    </row>
    <row r="34" spans="1:12" ht="18" x14ac:dyDescent="0.35">
      <c r="A34" s="367"/>
      <c r="B34" s="367" t="s">
        <v>28</v>
      </c>
      <c r="C34" s="367"/>
      <c r="D34" s="367"/>
      <c r="E34" s="367"/>
      <c r="F34" s="367"/>
      <c r="G34" s="367"/>
      <c r="H34" s="367"/>
      <c r="I34" s="367"/>
      <c r="J34" s="367"/>
      <c r="K34" s="367"/>
      <c r="L34" s="367"/>
    </row>
    <row r="35" spans="1:12" ht="21" x14ac:dyDescent="0.4">
      <c r="A35" s="522" t="s">
        <v>38</v>
      </c>
      <c r="B35" s="523" t="s">
        <v>7</v>
      </c>
      <c r="C35" s="523" t="s">
        <v>39</v>
      </c>
      <c r="D35" s="523" t="s">
        <v>57</v>
      </c>
      <c r="E35" s="1342" t="s">
        <v>1244</v>
      </c>
      <c r="F35" s="1343"/>
      <c r="G35" s="1343"/>
      <c r="H35" s="1343"/>
      <c r="I35" s="955"/>
      <c r="J35" s="956" t="s">
        <v>1245</v>
      </c>
      <c r="K35" s="524" t="s">
        <v>1246</v>
      </c>
      <c r="L35" s="350" t="s">
        <v>45</v>
      </c>
    </row>
    <row r="36" spans="1:12" ht="21" x14ac:dyDescent="0.4">
      <c r="A36" s="525"/>
      <c r="B36" s="526"/>
      <c r="C36" s="525"/>
      <c r="D36" s="356" t="s">
        <v>1247</v>
      </c>
      <c r="E36" s="527">
        <v>2561</v>
      </c>
      <c r="F36" s="527">
        <v>2562</v>
      </c>
      <c r="G36" s="542">
        <v>2563</v>
      </c>
      <c r="H36" s="529">
        <v>2564</v>
      </c>
      <c r="I36" s="529">
        <v>2565</v>
      </c>
      <c r="J36" s="529" t="s">
        <v>1248</v>
      </c>
      <c r="K36" s="527" t="s">
        <v>44</v>
      </c>
      <c r="L36" s="359" t="s">
        <v>46</v>
      </c>
    </row>
    <row r="37" spans="1:12" ht="21" x14ac:dyDescent="0.4">
      <c r="A37" s="530"/>
      <c r="B37" s="530"/>
      <c r="C37" s="531"/>
      <c r="D37" s="532"/>
      <c r="E37" s="532" t="s">
        <v>14</v>
      </c>
      <c r="F37" s="532" t="s">
        <v>14</v>
      </c>
      <c r="G37" s="532" t="s">
        <v>14</v>
      </c>
      <c r="H37" s="532" t="s">
        <v>14</v>
      </c>
      <c r="I37" s="532" t="s">
        <v>14</v>
      </c>
      <c r="J37" s="534"/>
      <c r="K37" s="532"/>
      <c r="L37" s="535"/>
    </row>
    <row r="38" spans="1:12" ht="17.399999999999999" x14ac:dyDescent="0.35">
      <c r="A38" s="225">
        <v>6</v>
      </c>
      <c r="B38" s="80" t="s">
        <v>1356</v>
      </c>
      <c r="C38" s="112" t="s">
        <v>1357</v>
      </c>
      <c r="D38" s="112" t="s">
        <v>1358</v>
      </c>
      <c r="E38" s="227">
        <v>500000</v>
      </c>
      <c r="F38" s="227">
        <v>500000</v>
      </c>
      <c r="G38" s="227">
        <v>500000</v>
      </c>
      <c r="H38" s="227">
        <v>500000</v>
      </c>
      <c r="I38" s="227">
        <v>500000</v>
      </c>
      <c r="J38" s="112" t="s">
        <v>3481</v>
      </c>
      <c r="K38" s="112" t="s">
        <v>1359</v>
      </c>
      <c r="L38" s="225" t="s">
        <v>1340</v>
      </c>
    </row>
    <row r="39" spans="1:12" ht="17.399999999999999" x14ac:dyDescent="0.35">
      <c r="A39" s="225"/>
      <c r="B39" s="80" t="s">
        <v>1360</v>
      </c>
      <c r="C39" s="112" t="s">
        <v>1361</v>
      </c>
      <c r="D39" s="112"/>
      <c r="E39" s="225" t="s">
        <v>118</v>
      </c>
      <c r="F39" s="225" t="s">
        <v>118</v>
      </c>
      <c r="G39" s="225" t="s">
        <v>118</v>
      </c>
      <c r="H39" s="225" t="s">
        <v>118</v>
      </c>
      <c r="I39" s="225" t="s">
        <v>118</v>
      </c>
      <c r="J39" s="112" t="s">
        <v>3482</v>
      </c>
      <c r="K39" s="112" t="s">
        <v>1032</v>
      </c>
      <c r="L39" s="112"/>
    </row>
    <row r="40" spans="1:12" ht="17.399999999999999" x14ac:dyDescent="0.35">
      <c r="A40" s="225"/>
      <c r="B40" s="80" t="s">
        <v>1017</v>
      </c>
      <c r="C40" s="112"/>
      <c r="D40" s="112"/>
      <c r="E40" s="225"/>
      <c r="F40" s="225"/>
      <c r="G40" s="225"/>
      <c r="H40" s="225"/>
      <c r="I40" s="225"/>
      <c r="J40" s="112"/>
      <c r="K40" s="112"/>
      <c r="L40" s="112"/>
    </row>
    <row r="41" spans="1:12" ht="17.399999999999999" x14ac:dyDescent="0.35">
      <c r="A41" s="283"/>
      <c r="B41" s="245"/>
      <c r="C41" s="226"/>
      <c r="D41" s="226"/>
      <c r="E41" s="283"/>
      <c r="F41" s="283"/>
      <c r="G41" s="283"/>
      <c r="H41" s="283"/>
      <c r="I41" s="283"/>
      <c r="J41" s="226"/>
      <c r="K41" s="226"/>
      <c r="L41" s="226"/>
    </row>
    <row r="42" spans="1:12" ht="17.399999999999999" x14ac:dyDescent="0.35">
      <c r="A42" s="225">
        <v>7</v>
      </c>
      <c r="B42" s="80" t="s">
        <v>1362</v>
      </c>
      <c r="C42" s="112" t="s">
        <v>2784</v>
      </c>
      <c r="D42" s="112" t="s">
        <v>1363</v>
      </c>
      <c r="E42" s="227">
        <v>70000</v>
      </c>
      <c r="F42" s="227">
        <v>70000</v>
      </c>
      <c r="G42" s="227">
        <v>100000</v>
      </c>
      <c r="H42" s="227">
        <v>100000</v>
      </c>
      <c r="I42" s="227">
        <v>100000</v>
      </c>
      <c r="J42" s="112" t="s">
        <v>1670</v>
      </c>
      <c r="K42" s="112" t="s">
        <v>2788</v>
      </c>
      <c r="L42" s="225" t="s">
        <v>71</v>
      </c>
    </row>
    <row r="43" spans="1:12" ht="17.399999999999999" x14ac:dyDescent="0.35">
      <c r="A43" s="225"/>
      <c r="B43" s="80" t="s">
        <v>1364</v>
      </c>
      <c r="C43" s="112" t="s">
        <v>1365</v>
      </c>
      <c r="D43" s="112" t="s">
        <v>1366</v>
      </c>
      <c r="E43" s="225" t="s">
        <v>118</v>
      </c>
      <c r="F43" s="225" t="s">
        <v>118</v>
      </c>
      <c r="G43" s="225" t="s">
        <v>118</v>
      </c>
      <c r="H43" s="225" t="s">
        <v>118</v>
      </c>
      <c r="I43" s="225" t="s">
        <v>118</v>
      </c>
      <c r="J43" s="112" t="s">
        <v>3480</v>
      </c>
      <c r="K43" s="112" t="s">
        <v>2789</v>
      </c>
      <c r="L43" s="225"/>
    </row>
    <row r="44" spans="1:12" ht="17.399999999999999" x14ac:dyDescent="0.35">
      <c r="A44" s="225"/>
      <c r="B44" s="80" t="s">
        <v>2783</v>
      </c>
      <c r="C44" s="112" t="s">
        <v>1367</v>
      </c>
      <c r="D44" s="112" t="s">
        <v>1251</v>
      </c>
      <c r="E44" s="225"/>
      <c r="F44" s="225"/>
      <c r="G44" s="225"/>
      <c r="H44" s="225"/>
      <c r="I44" s="225"/>
      <c r="J44" s="112" t="s">
        <v>1664</v>
      </c>
      <c r="K44" s="112" t="s">
        <v>2786</v>
      </c>
      <c r="L44" s="225"/>
    </row>
    <row r="45" spans="1:12" ht="17.399999999999999" x14ac:dyDescent="0.35">
      <c r="A45" s="283"/>
      <c r="B45" s="245"/>
      <c r="C45" s="226"/>
      <c r="D45" s="226"/>
      <c r="E45" s="283"/>
      <c r="F45" s="283"/>
      <c r="G45" s="283"/>
      <c r="H45" s="283"/>
      <c r="I45" s="283"/>
      <c r="J45" s="226"/>
      <c r="K45" s="226" t="s">
        <v>1995</v>
      </c>
      <c r="L45" s="283"/>
    </row>
    <row r="46" spans="1:12" ht="17.399999999999999" x14ac:dyDescent="0.35">
      <c r="A46" s="225">
        <v>8</v>
      </c>
      <c r="B46" s="80" t="s">
        <v>1368</v>
      </c>
      <c r="C46" s="112" t="s">
        <v>2793</v>
      </c>
      <c r="D46" s="112" t="s">
        <v>1369</v>
      </c>
      <c r="E46" s="227">
        <v>70000</v>
      </c>
      <c r="F46" s="227">
        <v>70000</v>
      </c>
      <c r="G46" s="227">
        <v>70000</v>
      </c>
      <c r="H46" s="227">
        <v>70000</v>
      </c>
      <c r="I46" s="227">
        <v>70000</v>
      </c>
      <c r="J46" s="112" t="s">
        <v>3411</v>
      </c>
      <c r="K46" s="112" t="s">
        <v>1369</v>
      </c>
      <c r="L46" s="112" t="s">
        <v>71</v>
      </c>
    </row>
    <row r="47" spans="1:12" ht="17.399999999999999" x14ac:dyDescent="0.35">
      <c r="A47" s="225"/>
      <c r="B47" s="80" t="s">
        <v>1364</v>
      </c>
      <c r="C47" s="112" t="s">
        <v>2794</v>
      </c>
      <c r="D47" s="112" t="s">
        <v>1093</v>
      </c>
      <c r="E47" s="225" t="s">
        <v>118</v>
      </c>
      <c r="F47" s="225" t="s">
        <v>118</v>
      </c>
      <c r="G47" s="225" t="s">
        <v>118</v>
      </c>
      <c r="H47" s="225" t="s">
        <v>118</v>
      </c>
      <c r="I47" s="225" t="s">
        <v>118</v>
      </c>
      <c r="J47" s="112" t="s">
        <v>3478</v>
      </c>
      <c r="K47" s="112" t="s">
        <v>2785</v>
      </c>
      <c r="L47" s="112"/>
    </row>
    <row r="48" spans="1:12" ht="17.399999999999999" x14ac:dyDescent="0.35">
      <c r="A48" s="225"/>
      <c r="B48" s="80" t="s">
        <v>1370</v>
      </c>
      <c r="C48" s="112" t="s">
        <v>1466</v>
      </c>
      <c r="D48" s="112"/>
      <c r="E48" s="225"/>
      <c r="F48" s="225"/>
      <c r="G48" s="112"/>
      <c r="H48" s="112"/>
      <c r="I48" s="112"/>
      <c r="J48" s="112" t="s">
        <v>3479</v>
      </c>
      <c r="K48" s="112" t="s">
        <v>2786</v>
      </c>
      <c r="L48" s="112"/>
    </row>
    <row r="49" spans="1:12" ht="17.399999999999999" x14ac:dyDescent="0.35">
      <c r="A49" s="283"/>
      <c r="B49" s="245" t="s">
        <v>1371</v>
      </c>
      <c r="C49" s="226"/>
      <c r="D49" s="226"/>
      <c r="E49" s="283"/>
      <c r="F49" s="283"/>
      <c r="G49" s="226"/>
      <c r="H49" s="226"/>
      <c r="I49" s="226"/>
      <c r="J49" s="320"/>
      <c r="K49" s="226" t="s">
        <v>1995</v>
      </c>
      <c r="L49" s="226"/>
    </row>
    <row r="50" spans="1:12" ht="17.399999999999999" x14ac:dyDescent="0.35">
      <c r="A50" s="225">
        <v>9</v>
      </c>
      <c r="B50" s="80" t="s">
        <v>1372</v>
      </c>
      <c r="C50" s="112" t="s">
        <v>1373</v>
      </c>
      <c r="D50" s="112" t="s">
        <v>1374</v>
      </c>
      <c r="E50" s="227">
        <v>200000</v>
      </c>
      <c r="F50" s="227">
        <v>200000</v>
      </c>
      <c r="G50" s="227">
        <v>200000</v>
      </c>
      <c r="H50" s="227">
        <v>200000</v>
      </c>
      <c r="I50" s="227">
        <v>200000</v>
      </c>
      <c r="J50" s="112" t="s">
        <v>1670</v>
      </c>
      <c r="K50" s="112" t="s">
        <v>1380</v>
      </c>
      <c r="L50" s="112" t="s">
        <v>71</v>
      </c>
    </row>
    <row r="51" spans="1:12" ht="17.399999999999999" x14ac:dyDescent="0.35">
      <c r="A51" s="225"/>
      <c r="B51" s="80" t="s">
        <v>1375</v>
      </c>
      <c r="C51" s="112" t="s">
        <v>1376</v>
      </c>
      <c r="D51" s="112"/>
      <c r="E51" s="225" t="s">
        <v>118</v>
      </c>
      <c r="F51" s="225" t="s">
        <v>118</v>
      </c>
      <c r="G51" s="225" t="s">
        <v>118</v>
      </c>
      <c r="H51" s="225" t="s">
        <v>118</v>
      </c>
      <c r="I51" s="225" t="s">
        <v>118</v>
      </c>
      <c r="J51" s="112" t="s">
        <v>3476</v>
      </c>
      <c r="K51" s="112" t="s">
        <v>2787</v>
      </c>
      <c r="L51" s="112"/>
    </row>
    <row r="52" spans="1:12" ht="17.399999999999999" x14ac:dyDescent="0.35">
      <c r="A52" s="225"/>
      <c r="B52" s="80" t="s">
        <v>1377</v>
      </c>
      <c r="C52" s="112"/>
      <c r="D52" s="112"/>
      <c r="E52" s="225"/>
      <c r="F52" s="225"/>
      <c r="G52" s="112"/>
      <c r="H52" s="112"/>
      <c r="I52" s="112"/>
      <c r="J52" s="112" t="s">
        <v>3477</v>
      </c>
      <c r="K52" s="112" t="s">
        <v>1954</v>
      </c>
      <c r="L52" s="112"/>
    </row>
    <row r="53" spans="1:12" ht="17.399999999999999" x14ac:dyDescent="0.35">
      <c r="A53" s="283"/>
      <c r="B53" s="245" t="s">
        <v>1378</v>
      </c>
      <c r="C53" s="226"/>
      <c r="D53" s="226"/>
      <c r="E53" s="283"/>
      <c r="F53" s="283"/>
      <c r="G53" s="226"/>
      <c r="H53" s="226"/>
      <c r="I53" s="226"/>
      <c r="J53" s="325"/>
      <c r="K53" s="245"/>
      <c r="L53" s="226"/>
    </row>
    <row r="54" spans="1:12" ht="15.75" customHeight="1" x14ac:dyDescent="0.35">
      <c r="A54" s="1324" t="s">
        <v>33</v>
      </c>
      <c r="B54" s="1324"/>
      <c r="C54" s="1324"/>
      <c r="D54" s="1324"/>
      <c r="E54" s="1324"/>
      <c r="F54" s="1324"/>
      <c r="G54" s="1324"/>
      <c r="H54" s="1324"/>
      <c r="I54" s="1324"/>
      <c r="J54" s="1324"/>
      <c r="K54" s="1324"/>
      <c r="L54" s="1324"/>
    </row>
    <row r="55" spans="1:12" ht="18" x14ac:dyDescent="0.35">
      <c r="A55" s="1325" t="s">
        <v>34</v>
      </c>
      <c r="B55" s="1325"/>
      <c r="C55" s="1325"/>
      <c r="D55" s="1325"/>
      <c r="E55" s="1325"/>
      <c r="F55" s="1325"/>
      <c r="G55" s="1325"/>
      <c r="H55" s="1325"/>
      <c r="I55" s="1325"/>
      <c r="J55" s="1325"/>
      <c r="K55" s="1325"/>
      <c r="L55" s="1325"/>
    </row>
    <row r="56" spans="1:12" ht="18" x14ac:dyDescent="0.35">
      <c r="A56" s="1325" t="s">
        <v>2</v>
      </c>
      <c r="B56" s="1325"/>
      <c r="C56" s="1325"/>
      <c r="D56" s="1325"/>
      <c r="E56" s="1325"/>
      <c r="F56" s="1325"/>
      <c r="G56" s="1325"/>
      <c r="H56" s="1325"/>
      <c r="I56" s="1325"/>
      <c r="J56" s="1325"/>
      <c r="K56" s="1325"/>
      <c r="L56" s="1325"/>
    </row>
    <row r="57" spans="1:12" ht="18" x14ac:dyDescent="0.35">
      <c r="A57" s="1325" t="s">
        <v>3</v>
      </c>
      <c r="B57" s="1325"/>
      <c r="C57" s="1325"/>
      <c r="D57" s="1325"/>
      <c r="E57" s="1325"/>
      <c r="F57" s="1325"/>
      <c r="G57" s="1325"/>
      <c r="H57" s="1325"/>
      <c r="I57" s="1325"/>
      <c r="J57" s="1325"/>
      <c r="K57" s="1325"/>
      <c r="L57" s="1325"/>
    </row>
    <row r="58" spans="1:12" ht="18" x14ac:dyDescent="0.35">
      <c r="A58" s="367" t="s">
        <v>35</v>
      </c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</row>
    <row r="59" spans="1:12" ht="18" x14ac:dyDescent="0.35">
      <c r="A59" s="1199" t="s">
        <v>3107</v>
      </c>
      <c r="B59" s="1199"/>
      <c r="C59" s="1199"/>
      <c r="D59" s="1199"/>
      <c r="E59" s="1199"/>
      <c r="F59" s="367"/>
      <c r="G59" s="367"/>
      <c r="H59" s="367"/>
      <c r="I59" s="367"/>
      <c r="J59" s="367"/>
      <c r="K59" s="367"/>
      <c r="L59" s="367"/>
    </row>
    <row r="60" spans="1:12" ht="18" x14ac:dyDescent="0.35">
      <c r="A60" s="367"/>
      <c r="B60" s="367" t="s">
        <v>3118</v>
      </c>
      <c r="C60" s="367"/>
      <c r="D60" s="367"/>
      <c r="E60" s="367"/>
      <c r="F60" s="367"/>
      <c r="G60" s="367"/>
      <c r="H60" s="367"/>
      <c r="I60" s="367"/>
      <c r="J60" s="367"/>
      <c r="K60" s="367"/>
      <c r="L60" s="367"/>
    </row>
    <row r="61" spans="1:12" ht="18" x14ac:dyDescent="0.35">
      <c r="A61" s="367"/>
      <c r="B61" s="367" t="s">
        <v>28</v>
      </c>
      <c r="C61" s="367"/>
      <c r="D61" s="367"/>
      <c r="E61" s="367"/>
      <c r="F61" s="367"/>
      <c r="G61" s="367"/>
      <c r="H61" s="367"/>
      <c r="I61" s="367"/>
      <c r="J61" s="367"/>
      <c r="K61" s="367"/>
      <c r="L61" s="367"/>
    </row>
    <row r="62" spans="1:12" ht="18" x14ac:dyDescent="0.35">
      <c r="A62" s="349" t="s">
        <v>38</v>
      </c>
      <c r="B62" s="350" t="s">
        <v>7</v>
      </c>
      <c r="C62" s="350" t="s">
        <v>39</v>
      </c>
      <c r="D62" s="350" t="s">
        <v>57</v>
      </c>
      <c r="E62" s="1331" t="s">
        <v>1244</v>
      </c>
      <c r="F62" s="1332"/>
      <c r="G62" s="1332"/>
      <c r="H62" s="1332"/>
      <c r="I62" s="351"/>
      <c r="J62" s="352" t="s">
        <v>1245</v>
      </c>
      <c r="K62" s="353" t="s">
        <v>1246</v>
      </c>
      <c r="L62" s="350" t="s">
        <v>45</v>
      </c>
    </row>
    <row r="63" spans="1:12" ht="18" x14ac:dyDescent="0.35">
      <c r="A63" s="354"/>
      <c r="B63" s="355"/>
      <c r="C63" s="354"/>
      <c r="D63" s="356" t="s">
        <v>1247</v>
      </c>
      <c r="E63" s="356">
        <v>2561</v>
      </c>
      <c r="F63" s="356">
        <v>2562</v>
      </c>
      <c r="G63" s="357">
        <v>2563</v>
      </c>
      <c r="H63" s="358">
        <v>2564</v>
      </c>
      <c r="I63" s="358">
        <v>2565</v>
      </c>
      <c r="J63" s="358" t="s">
        <v>1248</v>
      </c>
      <c r="K63" s="356" t="s">
        <v>44</v>
      </c>
      <c r="L63" s="359" t="s">
        <v>46</v>
      </c>
    </row>
    <row r="64" spans="1:12" ht="18" x14ac:dyDescent="0.35">
      <c r="A64" s="360"/>
      <c r="B64" s="360"/>
      <c r="C64" s="361"/>
      <c r="D64" s="362"/>
      <c r="E64" s="362" t="s">
        <v>14</v>
      </c>
      <c r="F64" s="362" t="s">
        <v>14</v>
      </c>
      <c r="G64" s="362" t="s">
        <v>14</v>
      </c>
      <c r="H64" s="362" t="s">
        <v>14</v>
      </c>
      <c r="I64" s="362" t="s">
        <v>14</v>
      </c>
      <c r="J64" s="364"/>
      <c r="K64" s="362"/>
      <c r="L64" s="365"/>
    </row>
    <row r="65" spans="1:12" ht="18" x14ac:dyDescent="0.35">
      <c r="A65" s="51">
        <v>10</v>
      </c>
      <c r="B65" s="49" t="s">
        <v>2795</v>
      </c>
      <c r="C65" s="27" t="s">
        <v>3474</v>
      </c>
      <c r="D65" s="27" t="s">
        <v>1379</v>
      </c>
      <c r="E65" s="179">
        <v>200000</v>
      </c>
      <c r="F65" s="179">
        <v>200000</v>
      </c>
      <c r="G65" s="179">
        <v>200000</v>
      </c>
      <c r="H65" s="179">
        <v>200000</v>
      </c>
      <c r="I65" s="179">
        <v>200000</v>
      </c>
      <c r="J65" s="27" t="s">
        <v>3417</v>
      </c>
      <c r="K65" s="79" t="s">
        <v>2800</v>
      </c>
      <c r="L65" s="27" t="s">
        <v>71</v>
      </c>
    </row>
    <row r="66" spans="1:12" ht="18" x14ac:dyDescent="0.35">
      <c r="A66" s="51"/>
      <c r="B66" s="49" t="s">
        <v>2796</v>
      </c>
      <c r="C66" s="27" t="s">
        <v>2799</v>
      </c>
      <c r="D66" s="27" t="s">
        <v>1378</v>
      </c>
      <c r="E66" s="51" t="s">
        <v>118</v>
      </c>
      <c r="F66" s="51" t="s">
        <v>118</v>
      </c>
      <c r="G66" s="51" t="s">
        <v>118</v>
      </c>
      <c r="H66" s="51" t="s">
        <v>118</v>
      </c>
      <c r="I66" s="51" t="s">
        <v>118</v>
      </c>
      <c r="J66" s="27" t="s">
        <v>3475</v>
      </c>
      <c r="K66" s="27" t="s">
        <v>2801</v>
      </c>
      <c r="L66" s="27"/>
    </row>
    <row r="67" spans="1:12" ht="18" x14ac:dyDescent="0.35">
      <c r="A67" s="51"/>
      <c r="B67" s="49" t="s">
        <v>2797</v>
      </c>
      <c r="C67" s="27" t="s">
        <v>1467</v>
      </c>
      <c r="D67" s="49" t="s">
        <v>1469</v>
      </c>
      <c r="E67" s="51"/>
      <c r="F67" s="51"/>
      <c r="G67" s="51"/>
      <c r="H67" s="51"/>
      <c r="I67" s="936"/>
      <c r="J67" s="27"/>
      <c r="K67" s="27" t="s">
        <v>1471</v>
      </c>
      <c r="L67" s="936"/>
    </row>
    <row r="68" spans="1:12" ht="18" x14ac:dyDescent="0.35">
      <c r="A68" s="51"/>
      <c r="B68" s="49" t="s">
        <v>2798</v>
      </c>
      <c r="C68" s="49"/>
      <c r="D68" s="49" t="s">
        <v>1470</v>
      </c>
      <c r="E68" s="51"/>
      <c r="F68" s="51"/>
      <c r="G68" s="27"/>
      <c r="H68" s="49"/>
      <c r="I68" s="941"/>
      <c r="J68" s="936"/>
      <c r="K68" s="27" t="s">
        <v>1381</v>
      </c>
      <c r="L68" s="936"/>
    </row>
    <row r="69" spans="1:12" ht="17.399999999999999" x14ac:dyDescent="0.3">
      <c r="A69" s="927"/>
      <c r="B69" s="927"/>
      <c r="C69" s="927"/>
      <c r="D69" s="927"/>
      <c r="E69" s="927"/>
      <c r="F69" s="920"/>
      <c r="G69" s="927"/>
      <c r="H69" s="920"/>
      <c r="I69" s="920"/>
      <c r="J69" s="920"/>
      <c r="K69" s="920"/>
      <c r="L69" s="920"/>
    </row>
    <row r="70" spans="1:12" ht="18" x14ac:dyDescent="0.35">
      <c r="A70" s="51">
        <v>11</v>
      </c>
      <c r="B70" s="49" t="s">
        <v>1249</v>
      </c>
      <c r="C70" s="27" t="s">
        <v>2802</v>
      </c>
      <c r="D70" s="27" t="s">
        <v>2267</v>
      </c>
      <c r="E70" s="179">
        <v>100000</v>
      </c>
      <c r="F70" s="179">
        <v>100000</v>
      </c>
      <c r="G70" s="179">
        <v>100000</v>
      </c>
      <c r="H70" s="179">
        <v>100000</v>
      </c>
      <c r="I70" s="179">
        <v>100000</v>
      </c>
      <c r="J70" s="230" t="s">
        <v>1658</v>
      </c>
      <c r="K70" s="27" t="s">
        <v>111</v>
      </c>
      <c r="L70" s="1225" t="s">
        <v>71</v>
      </c>
    </row>
    <row r="71" spans="1:12" ht="18" x14ac:dyDescent="0.35">
      <c r="A71" s="51"/>
      <c r="B71" s="49" t="s">
        <v>2938</v>
      </c>
      <c r="C71" s="27" t="s">
        <v>2803</v>
      </c>
      <c r="D71" s="27" t="s">
        <v>1017</v>
      </c>
      <c r="E71" s="51" t="s">
        <v>110</v>
      </c>
      <c r="F71" s="51" t="s">
        <v>110</v>
      </c>
      <c r="G71" s="51" t="s">
        <v>110</v>
      </c>
      <c r="H71" s="51" t="s">
        <v>110</v>
      </c>
      <c r="I71" s="51" t="s">
        <v>110</v>
      </c>
      <c r="J71" s="230" t="s">
        <v>3473</v>
      </c>
      <c r="K71" s="27" t="s">
        <v>1303</v>
      </c>
      <c r="L71" s="27"/>
    </row>
    <row r="72" spans="1:12" ht="18" x14ac:dyDescent="0.35">
      <c r="A72" s="51"/>
      <c r="B72" s="49" t="s">
        <v>2790</v>
      </c>
      <c r="C72" s="27" t="s">
        <v>2804</v>
      </c>
      <c r="D72" s="49"/>
      <c r="E72" s="51"/>
      <c r="F72" s="51"/>
      <c r="G72" s="51"/>
      <c r="H72" s="51"/>
      <c r="I72" s="51"/>
      <c r="J72" s="230" t="s">
        <v>1303</v>
      </c>
      <c r="K72" s="27"/>
      <c r="L72" s="27"/>
    </row>
    <row r="73" spans="1:12" ht="18" x14ac:dyDescent="0.35">
      <c r="A73" s="51"/>
      <c r="B73" s="192" t="s">
        <v>2791</v>
      </c>
      <c r="C73" s="27" t="s">
        <v>2805</v>
      </c>
      <c r="D73" s="49"/>
      <c r="E73" s="51"/>
      <c r="F73" s="51"/>
      <c r="G73" s="51"/>
      <c r="H73" s="51"/>
      <c r="I73" s="51"/>
      <c r="J73" s="51"/>
      <c r="K73" s="27"/>
      <c r="L73" s="27"/>
    </row>
    <row r="74" spans="1:12" ht="18" x14ac:dyDescent="0.35">
      <c r="A74" s="17"/>
      <c r="B74" s="49" t="s">
        <v>2792</v>
      </c>
      <c r="C74" s="27"/>
      <c r="D74" s="49"/>
      <c r="E74" s="51"/>
      <c r="F74" s="51"/>
      <c r="G74" s="51"/>
      <c r="H74" s="51"/>
      <c r="I74" s="51"/>
      <c r="J74" s="51"/>
      <c r="K74" s="27"/>
      <c r="L74" s="50"/>
    </row>
    <row r="75" spans="1:12" ht="18" x14ac:dyDescent="0.35">
      <c r="A75" s="13">
        <v>12</v>
      </c>
      <c r="B75" s="36" t="s">
        <v>2806</v>
      </c>
      <c r="C75" s="36" t="s">
        <v>1253</v>
      </c>
      <c r="D75" s="218" t="s">
        <v>2811</v>
      </c>
      <c r="E75" s="1227">
        <v>2400</v>
      </c>
      <c r="F75" s="1227">
        <v>2400</v>
      </c>
      <c r="G75" s="1227">
        <v>2400</v>
      </c>
      <c r="H75" s="1227">
        <v>2400</v>
      </c>
      <c r="I75" s="1227">
        <v>2400</v>
      </c>
      <c r="J75" s="1228" t="s">
        <v>1254</v>
      </c>
      <c r="K75" s="36" t="s">
        <v>1252</v>
      </c>
      <c r="L75" s="1225" t="s">
        <v>71</v>
      </c>
    </row>
    <row r="76" spans="1:12" ht="18" x14ac:dyDescent="0.35">
      <c r="A76" s="13"/>
      <c r="B76" s="37" t="s">
        <v>2807</v>
      </c>
      <c r="C76" s="37" t="s">
        <v>1255</v>
      </c>
      <c r="D76" s="160" t="s">
        <v>2812</v>
      </c>
      <c r="E76" s="51" t="s">
        <v>110</v>
      </c>
      <c r="F76" s="51" t="s">
        <v>110</v>
      </c>
      <c r="G76" s="51" t="s">
        <v>110</v>
      </c>
      <c r="H76" s="51" t="s">
        <v>110</v>
      </c>
      <c r="I76" s="51" t="s">
        <v>110</v>
      </c>
      <c r="J76" s="1229" t="s">
        <v>1256</v>
      </c>
      <c r="K76" s="37" t="s">
        <v>1256</v>
      </c>
      <c r="L76" s="37"/>
    </row>
    <row r="77" spans="1:12" ht="18" x14ac:dyDescent="0.35">
      <c r="A77" s="13"/>
      <c r="B77" s="37" t="s">
        <v>2808</v>
      </c>
      <c r="C77" s="37" t="s">
        <v>1258</v>
      </c>
      <c r="D77" s="160" t="s">
        <v>2813</v>
      </c>
      <c r="E77" s="1230"/>
      <c r="F77" s="138"/>
      <c r="G77" s="138"/>
      <c r="H77" s="138"/>
      <c r="I77" s="138"/>
      <c r="J77" s="1229" t="s">
        <v>1257</v>
      </c>
      <c r="K77" s="37" t="s">
        <v>1257</v>
      </c>
      <c r="L77" s="37"/>
    </row>
    <row r="78" spans="1:12" ht="18" x14ac:dyDescent="0.35">
      <c r="A78" s="13"/>
      <c r="B78" s="37" t="s">
        <v>2809</v>
      </c>
      <c r="C78" s="37" t="s">
        <v>1260</v>
      </c>
      <c r="D78" s="160"/>
      <c r="E78" s="1230"/>
      <c r="F78" s="138"/>
      <c r="G78" s="138"/>
      <c r="H78" s="138"/>
      <c r="I78" s="138"/>
      <c r="J78" s="138"/>
      <c r="K78" s="1231"/>
      <c r="L78" s="173"/>
    </row>
    <row r="79" spans="1:12" ht="18" x14ac:dyDescent="0.35">
      <c r="A79" s="13"/>
      <c r="B79" s="37" t="s">
        <v>2810</v>
      </c>
      <c r="C79" s="37" t="s">
        <v>1261</v>
      </c>
      <c r="D79" s="160"/>
      <c r="E79" s="1230"/>
      <c r="F79" s="138"/>
      <c r="G79" s="138"/>
      <c r="H79" s="138"/>
      <c r="I79" s="138"/>
      <c r="J79" s="138"/>
      <c r="K79" s="1231"/>
      <c r="L79" s="173"/>
    </row>
    <row r="80" spans="1:12" ht="18" x14ac:dyDescent="0.35">
      <c r="A80" s="13"/>
      <c r="B80" s="173"/>
      <c r="C80" s="37" t="s">
        <v>1262</v>
      </c>
      <c r="D80" s="160"/>
      <c r="E80" s="1232"/>
      <c r="F80" s="63"/>
      <c r="G80" s="76"/>
      <c r="H80" s="138"/>
      <c r="I80" s="97"/>
      <c r="J80" s="138"/>
      <c r="K80" s="1231"/>
      <c r="L80" s="173"/>
    </row>
    <row r="81" spans="1:12" ht="21" x14ac:dyDescent="0.4">
      <c r="A81" s="1334" t="s">
        <v>33</v>
      </c>
      <c r="B81" s="1334"/>
      <c r="C81" s="1334"/>
      <c r="D81" s="1334"/>
      <c r="E81" s="1334"/>
      <c r="F81" s="1334"/>
      <c r="G81" s="1334"/>
      <c r="H81" s="1334"/>
      <c r="I81" s="1334"/>
      <c r="J81" s="1334"/>
      <c r="K81" s="1334"/>
      <c r="L81" s="1334"/>
    </row>
    <row r="82" spans="1:12" ht="21" x14ac:dyDescent="0.4">
      <c r="A82" s="1333" t="s">
        <v>34</v>
      </c>
      <c r="B82" s="1333"/>
      <c r="C82" s="1333"/>
      <c r="D82" s="1333"/>
      <c r="E82" s="1333"/>
      <c r="F82" s="1333"/>
      <c r="G82" s="1333"/>
      <c r="H82" s="1333"/>
      <c r="I82" s="1333"/>
      <c r="J82" s="1333"/>
      <c r="K82" s="1333"/>
      <c r="L82" s="1333"/>
    </row>
    <row r="83" spans="1:12" ht="21" x14ac:dyDescent="0.4">
      <c r="A83" s="1333" t="s">
        <v>2</v>
      </c>
      <c r="B83" s="1333"/>
      <c r="C83" s="1333"/>
      <c r="D83" s="1333"/>
      <c r="E83" s="1333"/>
      <c r="F83" s="1333"/>
      <c r="G83" s="1333"/>
      <c r="H83" s="1333"/>
      <c r="I83" s="1333"/>
      <c r="J83" s="1333"/>
      <c r="K83" s="1333"/>
      <c r="L83" s="1333"/>
    </row>
    <row r="84" spans="1:12" ht="21" x14ac:dyDescent="0.4">
      <c r="A84" s="1333" t="s">
        <v>3</v>
      </c>
      <c r="B84" s="1333"/>
      <c r="C84" s="1333"/>
      <c r="D84" s="1333"/>
      <c r="E84" s="1333"/>
      <c r="F84" s="1333"/>
      <c r="G84" s="1333"/>
      <c r="H84" s="1333"/>
      <c r="I84" s="1333"/>
      <c r="J84" s="1333"/>
      <c r="K84" s="1333"/>
      <c r="L84" s="1333"/>
    </row>
    <row r="85" spans="1:12" ht="21" x14ac:dyDescent="0.4">
      <c r="A85" s="19" t="s">
        <v>35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21" x14ac:dyDescent="0.4">
      <c r="A86" s="901" t="s">
        <v>3107</v>
      </c>
      <c r="B86" s="901"/>
      <c r="C86" s="901"/>
      <c r="D86" s="901"/>
      <c r="E86" s="901"/>
      <c r="F86" s="19"/>
      <c r="G86" s="19"/>
      <c r="H86" s="19"/>
      <c r="I86" s="19"/>
      <c r="J86" s="19"/>
      <c r="K86" s="19"/>
      <c r="L86" s="19"/>
    </row>
    <row r="87" spans="1:12" ht="21" x14ac:dyDescent="0.4">
      <c r="A87" s="19"/>
      <c r="B87" s="19" t="s">
        <v>3118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 ht="21" x14ac:dyDescent="0.4">
      <c r="A88" s="19"/>
      <c r="B88" s="19" t="s">
        <v>28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21" x14ac:dyDescent="0.4">
      <c r="A89" s="522" t="s">
        <v>38</v>
      </c>
      <c r="B89" s="523" t="s">
        <v>7</v>
      </c>
      <c r="C89" s="523" t="s">
        <v>39</v>
      </c>
      <c r="D89" s="523" t="s">
        <v>57</v>
      </c>
      <c r="E89" s="1342" t="s">
        <v>1244</v>
      </c>
      <c r="F89" s="1343"/>
      <c r="G89" s="1343"/>
      <c r="H89" s="1343"/>
      <c r="I89" s="955"/>
      <c r="J89" s="956" t="s">
        <v>1245</v>
      </c>
      <c r="K89" s="524" t="s">
        <v>1246</v>
      </c>
      <c r="L89" s="350" t="s">
        <v>45</v>
      </c>
    </row>
    <row r="90" spans="1:12" ht="21" x14ac:dyDescent="0.4">
      <c r="A90" s="525"/>
      <c r="B90" s="526"/>
      <c r="C90" s="525"/>
      <c r="D90" s="356" t="s">
        <v>1247</v>
      </c>
      <c r="E90" s="527">
        <v>2561</v>
      </c>
      <c r="F90" s="527">
        <v>2562</v>
      </c>
      <c r="G90" s="542">
        <v>2563</v>
      </c>
      <c r="H90" s="529">
        <v>2564</v>
      </c>
      <c r="I90" s="529">
        <v>2565</v>
      </c>
      <c r="J90" s="529" t="s">
        <v>1248</v>
      </c>
      <c r="K90" s="527" t="s">
        <v>44</v>
      </c>
      <c r="L90" s="359" t="s">
        <v>46</v>
      </c>
    </row>
    <row r="91" spans="1:12" ht="21" x14ac:dyDescent="0.4">
      <c r="A91" s="530"/>
      <c r="B91" s="530"/>
      <c r="C91" s="531"/>
      <c r="D91" s="532"/>
      <c r="E91" s="532" t="s">
        <v>14</v>
      </c>
      <c r="F91" s="532" t="s">
        <v>14</v>
      </c>
      <c r="G91" s="532" t="s">
        <v>14</v>
      </c>
      <c r="H91" s="532" t="s">
        <v>14</v>
      </c>
      <c r="I91" s="532" t="s">
        <v>14</v>
      </c>
      <c r="J91" s="534"/>
      <c r="K91" s="532"/>
      <c r="L91" s="535"/>
    </row>
    <row r="92" spans="1:12" ht="17.399999999999999" x14ac:dyDescent="0.35">
      <c r="A92" s="228">
        <v>13</v>
      </c>
      <c r="B92" s="48" t="s">
        <v>1263</v>
      </c>
      <c r="C92" s="48" t="s">
        <v>3469</v>
      </c>
      <c r="D92" s="48" t="s">
        <v>1264</v>
      </c>
      <c r="E92" s="295">
        <v>24000</v>
      </c>
      <c r="F92" s="295">
        <v>24000</v>
      </c>
      <c r="G92" s="295">
        <v>24000</v>
      </c>
      <c r="H92" s="295">
        <v>24000</v>
      </c>
      <c r="I92" s="699">
        <v>24000</v>
      </c>
      <c r="J92" s="288" t="s">
        <v>1254</v>
      </c>
      <c r="K92" s="288" t="s">
        <v>3471</v>
      </c>
      <c r="L92" s="142" t="s">
        <v>71</v>
      </c>
    </row>
    <row r="93" spans="1:12" ht="17.399999999999999" x14ac:dyDescent="0.35">
      <c r="A93" s="228"/>
      <c r="B93" s="48" t="s">
        <v>1265</v>
      </c>
      <c r="C93" s="48" t="s">
        <v>3470</v>
      </c>
      <c r="D93" s="287" t="s">
        <v>1266</v>
      </c>
      <c r="E93" s="225" t="s">
        <v>110</v>
      </c>
      <c r="F93" s="225" t="s">
        <v>110</v>
      </c>
      <c r="G93" s="225" t="s">
        <v>110</v>
      </c>
      <c r="H93" s="225" t="s">
        <v>110</v>
      </c>
      <c r="I93" s="228" t="s">
        <v>110</v>
      </c>
      <c r="J93" s="288" t="s">
        <v>1256</v>
      </c>
      <c r="K93" s="288" t="s">
        <v>3472</v>
      </c>
      <c r="L93" s="48"/>
    </row>
    <row r="94" spans="1:12" ht="17.399999999999999" x14ac:dyDescent="0.35">
      <c r="A94" s="229"/>
      <c r="B94" s="183" t="s">
        <v>1259</v>
      </c>
      <c r="C94" s="292"/>
      <c r="D94" s="293" t="s">
        <v>1267</v>
      </c>
      <c r="E94" s="999"/>
      <c r="F94" s="294"/>
      <c r="G94" s="294"/>
      <c r="H94" s="294"/>
      <c r="I94" s="209"/>
      <c r="J94" s="1000" t="s">
        <v>1257</v>
      </c>
      <c r="K94" s="1000"/>
      <c r="L94" s="183"/>
    </row>
    <row r="95" spans="1:12" ht="18" x14ac:dyDescent="0.35">
      <c r="A95" s="27">
        <v>14</v>
      </c>
      <c r="B95" s="102" t="s">
        <v>2973</v>
      </c>
      <c r="C95" s="48" t="s">
        <v>2974</v>
      </c>
      <c r="D95" s="287" t="s">
        <v>2975</v>
      </c>
      <c r="E95" s="699">
        <v>50000</v>
      </c>
      <c r="F95" s="699">
        <v>50000</v>
      </c>
      <c r="G95" s="699">
        <v>50000</v>
      </c>
      <c r="H95" s="699">
        <v>50000</v>
      </c>
      <c r="I95" s="699">
        <v>50000</v>
      </c>
      <c r="J95" s="295" t="s">
        <v>3468</v>
      </c>
      <c r="K95" s="373" t="s">
        <v>3108</v>
      </c>
      <c r="L95" s="142" t="s">
        <v>71</v>
      </c>
    </row>
    <row r="96" spans="1:12" ht="18" x14ac:dyDescent="0.35">
      <c r="A96" s="27"/>
      <c r="B96" s="102" t="s">
        <v>2982</v>
      </c>
      <c r="C96" s="48" t="s">
        <v>2976</v>
      </c>
      <c r="D96" s="287" t="s">
        <v>2977</v>
      </c>
      <c r="E96" s="225" t="s">
        <v>110</v>
      </c>
      <c r="F96" s="225" t="s">
        <v>110</v>
      </c>
      <c r="G96" s="225" t="s">
        <v>110</v>
      </c>
      <c r="H96" s="225" t="s">
        <v>110</v>
      </c>
      <c r="I96" s="225" t="s">
        <v>110</v>
      </c>
      <c r="J96" s="288" t="s">
        <v>1252</v>
      </c>
      <c r="K96" s="373" t="s">
        <v>2866</v>
      </c>
      <c r="L96" s="142"/>
    </row>
    <row r="97" spans="1:12" ht="18" x14ac:dyDescent="0.35">
      <c r="A97" s="27"/>
      <c r="B97" s="102" t="s">
        <v>2983</v>
      </c>
      <c r="C97" s="48" t="s">
        <v>2985</v>
      </c>
      <c r="D97" s="287" t="s">
        <v>2979</v>
      </c>
      <c r="E97" s="715"/>
      <c r="F97" s="290"/>
      <c r="G97" s="290"/>
      <c r="H97" s="290"/>
      <c r="I97" s="290"/>
      <c r="J97" s="288"/>
      <c r="K97" s="373"/>
      <c r="L97" s="142"/>
    </row>
    <row r="98" spans="1:12" ht="18" x14ac:dyDescent="0.35">
      <c r="A98" s="27"/>
      <c r="B98" s="102" t="s">
        <v>2984</v>
      </c>
      <c r="C98" s="48" t="s">
        <v>2986</v>
      </c>
      <c r="D98" s="287" t="s">
        <v>2980</v>
      </c>
      <c r="E98" s="715"/>
      <c r="F98" s="290"/>
      <c r="G98" s="290"/>
      <c r="H98" s="290"/>
      <c r="I98" s="290"/>
      <c r="J98" s="288"/>
      <c r="K98" s="716"/>
      <c r="L98" s="142"/>
    </row>
    <row r="99" spans="1:12" ht="18" x14ac:dyDescent="0.35">
      <c r="A99" s="27"/>
      <c r="B99" s="102"/>
      <c r="C99" s="48" t="s">
        <v>2987</v>
      </c>
      <c r="D99" s="287" t="s">
        <v>2981</v>
      </c>
      <c r="E99" s="715"/>
      <c r="F99" s="290"/>
      <c r="G99" s="290"/>
      <c r="H99" s="290"/>
      <c r="I99" s="290"/>
      <c r="J99" s="289"/>
      <c r="K99" s="716"/>
      <c r="L99" s="142"/>
    </row>
    <row r="100" spans="1:12" ht="18" x14ac:dyDescent="0.35">
      <c r="A100" s="27"/>
      <c r="B100" s="102"/>
      <c r="C100" s="48" t="s">
        <v>3465</v>
      </c>
      <c r="D100" s="717"/>
      <c r="E100" s="715"/>
      <c r="F100" s="290"/>
      <c r="G100" s="290"/>
      <c r="H100" s="290"/>
      <c r="I100" s="290"/>
      <c r="J100" s="289"/>
      <c r="K100" s="716"/>
      <c r="L100" s="142"/>
    </row>
    <row r="101" spans="1:12" ht="18" x14ac:dyDescent="0.35">
      <c r="A101" s="27"/>
      <c r="B101" s="102"/>
      <c r="C101" s="48" t="s">
        <v>3466</v>
      </c>
      <c r="D101" s="717"/>
      <c r="E101" s="715"/>
      <c r="F101" s="290"/>
      <c r="G101" s="290"/>
      <c r="H101" s="290"/>
      <c r="I101" s="290"/>
      <c r="J101" s="289"/>
      <c r="K101" s="716"/>
      <c r="L101" s="142"/>
    </row>
    <row r="102" spans="1:12" ht="18" x14ac:dyDescent="0.35">
      <c r="A102" s="50"/>
      <c r="B102" s="226"/>
      <c r="C102" s="226" t="s">
        <v>1252</v>
      </c>
      <c r="D102" s="226"/>
      <c r="E102" s="215"/>
      <c r="F102" s="226"/>
      <c r="G102" s="226"/>
      <c r="H102" s="215"/>
      <c r="I102" s="215"/>
      <c r="J102" s="226"/>
      <c r="K102" s="226"/>
      <c r="L102" s="226"/>
    </row>
    <row r="103" spans="1:12" ht="18" x14ac:dyDescent="0.35">
      <c r="A103" s="79">
        <v>15</v>
      </c>
      <c r="B103" s="254" t="s">
        <v>3004</v>
      </c>
      <c r="C103" s="254" t="s">
        <v>3006</v>
      </c>
      <c r="D103" s="254" t="s">
        <v>3008</v>
      </c>
      <c r="E103" s="285">
        <v>10000</v>
      </c>
      <c r="F103" s="285">
        <v>10000</v>
      </c>
      <c r="G103" s="285">
        <v>10000</v>
      </c>
      <c r="H103" s="285">
        <v>10000</v>
      </c>
      <c r="I103" s="285">
        <v>10000</v>
      </c>
      <c r="J103" s="285" t="s">
        <v>3467</v>
      </c>
      <c r="K103" s="254" t="s">
        <v>3009</v>
      </c>
      <c r="L103" s="376" t="s">
        <v>71</v>
      </c>
    </row>
    <row r="104" spans="1:12" ht="17.399999999999999" x14ac:dyDescent="0.35">
      <c r="A104" s="321"/>
      <c r="B104" s="112" t="s">
        <v>3005</v>
      </c>
      <c r="C104" s="112" t="s">
        <v>3007</v>
      </c>
      <c r="D104" s="112" t="s">
        <v>1251</v>
      </c>
      <c r="E104" s="225" t="s">
        <v>110</v>
      </c>
      <c r="F104" s="225" t="s">
        <v>110</v>
      </c>
      <c r="G104" s="225" t="s">
        <v>110</v>
      </c>
      <c r="H104" s="225" t="s">
        <v>110</v>
      </c>
      <c r="I104" s="225" t="s">
        <v>110</v>
      </c>
      <c r="J104" s="112" t="s">
        <v>1711</v>
      </c>
      <c r="K104" s="112" t="s">
        <v>1288</v>
      </c>
      <c r="L104" s="321"/>
    </row>
    <row r="105" spans="1:12" ht="17.399999999999999" x14ac:dyDescent="0.35">
      <c r="A105" s="321"/>
      <c r="B105" s="321"/>
      <c r="C105" s="112" t="s">
        <v>1017</v>
      </c>
      <c r="D105" s="321"/>
      <c r="E105" s="321"/>
      <c r="F105" s="320"/>
      <c r="G105" s="321"/>
      <c r="H105" s="321"/>
      <c r="I105" s="321"/>
      <c r="J105" s="321"/>
      <c r="K105" s="321"/>
      <c r="L105" s="321"/>
    </row>
    <row r="106" spans="1:12" ht="21" x14ac:dyDescent="0.4">
      <c r="A106" s="1334" t="s">
        <v>33</v>
      </c>
      <c r="B106" s="1334"/>
      <c r="C106" s="1334"/>
      <c r="D106" s="1334"/>
      <c r="E106" s="1334"/>
      <c r="F106" s="1334"/>
      <c r="G106" s="1334"/>
      <c r="H106" s="1334"/>
      <c r="I106" s="1334"/>
      <c r="J106" s="1334"/>
      <c r="K106" s="1334"/>
      <c r="L106" s="1334"/>
    </row>
    <row r="107" spans="1:12" ht="21" x14ac:dyDescent="0.4">
      <c r="A107" s="1333" t="s">
        <v>34</v>
      </c>
      <c r="B107" s="1333"/>
      <c r="C107" s="1333"/>
      <c r="D107" s="1333"/>
      <c r="E107" s="1333"/>
      <c r="F107" s="1333"/>
      <c r="G107" s="1333"/>
      <c r="H107" s="1333"/>
      <c r="I107" s="1333"/>
      <c r="J107" s="1333"/>
      <c r="K107" s="1333"/>
      <c r="L107" s="1333"/>
    </row>
    <row r="108" spans="1:12" ht="21" x14ac:dyDescent="0.4">
      <c r="A108" s="1333" t="s">
        <v>2</v>
      </c>
      <c r="B108" s="1333"/>
      <c r="C108" s="1333"/>
      <c r="D108" s="1333"/>
      <c r="E108" s="1333"/>
      <c r="F108" s="1333"/>
      <c r="G108" s="1333"/>
      <c r="H108" s="1333"/>
      <c r="I108" s="1333"/>
      <c r="J108" s="1333"/>
      <c r="K108" s="1333"/>
      <c r="L108" s="1333"/>
    </row>
    <row r="109" spans="1:12" ht="21" x14ac:dyDescent="0.4">
      <c r="A109" s="1333" t="s">
        <v>3</v>
      </c>
      <c r="B109" s="1333"/>
      <c r="C109" s="1333"/>
      <c r="D109" s="1333"/>
      <c r="E109" s="1333"/>
      <c r="F109" s="1333"/>
      <c r="G109" s="1333"/>
      <c r="H109" s="1333"/>
      <c r="I109" s="1333"/>
      <c r="J109" s="1333"/>
      <c r="K109" s="1333"/>
      <c r="L109" s="1333"/>
    </row>
    <row r="110" spans="1:12" ht="21" x14ac:dyDescent="0.4">
      <c r="A110" s="19" t="s">
        <v>35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ht="21" x14ac:dyDescent="0.4">
      <c r="A111" s="901" t="s">
        <v>3107</v>
      </c>
      <c r="B111" s="901"/>
      <c r="C111" s="901"/>
      <c r="D111" s="901"/>
      <c r="E111" s="901"/>
      <c r="F111" s="19"/>
      <c r="G111" s="19"/>
      <c r="H111" s="19"/>
      <c r="I111" s="19"/>
      <c r="J111" s="19"/>
      <c r="K111" s="19"/>
      <c r="L111" s="19"/>
    </row>
    <row r="112" spans="1:12" ht="21" x14ac:dyDescent="0.4">
      <c r="A112" s="19"/>
      <c r="B112" s="19" t="s">
        <v>3118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21" x14ac:dyDescent="0.4">
      <c r="A113" s="19"/>
      <c r="B113" s="19" t="s">
        <v>28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1:12" ht="21" x14ac:dyDescent="0.4">
      <c r="A114" s="522" t="s">
        <v>38</v>
      </c>
      <c r="B114" s="523" t="s">
        <v>7</v>
      </c>
      <c r="C114" s="523" t="s">
        <v>39</v>
      </c>
      <c r="D114" s="523" t="s">
        <v>57</v>
      </c>
      <c r="E114" s="1342" t="s">
        <v>1244</v>
      </c>
      <c r="F114" s="1343"/>
      <c r="G114" s="1343"/>
      <c r="H114" s="1343"/>
      <c r="I114" s="955"/>
      <c r="J114" s="956" t="s">
        <v>1245</v>
      </c>
      <c r="K114" s="524" t="s">
        <v>1246</v>
      </c>
      <c r="L114" s="350" t="s">
        <v>45</v>
      </c>
    </row>
    <row r="115" spans="1:12" ht="21" x14ac:dyDescent="0.4">
      <c r="A115" s="525"/>
      <c r="B115" s="526"/>
      <c r="C115" s="525"/>
      <c r="D115" s="356" t="s">
        <v>1247</v>
      </c>
      <c r="E115" s="527">
        <v>2561</v>
      </c>
      <c r="F115" s="527">
        <v>2562</v>
      </c>
      <c r="G115" s="542">
        <v>2563</v>
      </c>
      <c r="H115" s="529">
        <v>2564</v>
      </c>
      <c r="I115" s="529">
        <v>2565</v>
      </c>
      <c r="J115" s="529" t="s">
        <v>1248</v>
      </c>
      <c r="K115" s="527" t="s">
        <v>44</v>
      </c>
      <c r="L115" s="359" t="s">
        <v>46</v>
      </c>
    </row>
    <row r="116" spans="1:12" ht="21" x14ac:dyDescent="0.4">
      <c r="A116" s="530"/>
      <c r="B116" s="530"/>
      <c r="C116" s="531"/>
      <c r="D116" s="532"/>
      <c r="E116" s="532" t="s">
        <v>14</v>
      </c>
      <c r="F116" s="532" t="s">
        <v>14</v>
      </c>
      <c r="G116" s="532" t="s">
        <v>14</v>
      </c>
      <c r="H116" s="532" t="s">
        <v>14</v>
      </c>
      <c r="I116" s="532" t="s">
        <v>14</v>
      </c>
      <c r="J116" s="534"/>
      <c r="K116" s="532"/>
      <c r="L116" s="535"/>
    </row>
    <row r="117" spans="1:12" ht="18" x14ac:dyDescent="0.35">
      <c r="A117" s="27">
        <v>16</v>
      </c>
      <c r="B117" s="377" t="s">
        <v>2973</v>
      </c>
      <c r="C117" s="128" t="s">
        <v>2974</v>
      </c>
      <c r="D117" s="284" t="s">
        <v>2975</v>
      </c>
      <c r="E117" s="714">
        <v>50000</v>
      </c>
      <c r="F117" s="714">
        <v>50000</v>
      </c>
      <c r="G117" s="714">
        <v>50000</v>
      </c>
      <c r="H117" s="714">
        <v>50000</v>
      </c>
      <c r="I117" s="714">
        <v>50000</v>
      </c>
      <c r="J117" s="286" t="s">
        <v>1254</v>
      </c>
      <c r="K117" s="612" t="s">
        <v>3028</v>
      </c>
      <c r="L117" s="376" t="s">
        <v>71</v>
      </c>
    </row>
    <row r="118" spans="1:12" ht="18" x14ac:dyDescent="0.35">
      <c r="A118" s="27"/>
      <c r="B118" s="102" t="s">
        <v>2982</v>
      </c>
      <c r="C118" s="48" t="s">
        <v>2976</v>
      </c>
      <c r="D118" s="287" t="s">
        <v>2977</v>
      </c>
      <c r="E118" s="225" t="s">
        <v>110</v>
      </c>
      <c r="F118" s="225" t="s">
        <v>110</v>
      </c>
      <c r="G118" s="225" t="s">
        <v>110</v>
      </c>
      <c r="H118" s="225" t="s">
        <v>110</v>
      </c>
      <c r="I118" s="225" t="s">
        <v>110</v>
      </c>
      <c r="J118" s="288" t="s">
        <v>1252</v>
      </c>
      <c r="K118" s="373" t="s">
        <v>2978</v>
      </c>
      <c r="L118" s="142"/>
    </row>
    <row r="119" spans="1:12" ht="18" x14ac:dyDescent="0.35">
      <c r="A119" s="27"/>
      <c r="B119" s="102" t="s">
        <v>2983</v>
      </c>
      <c r="C119" s="48" t="s">
        <v>2985</v>
      </c>
      <c r="D119" s="287" t="s">
        <v>2979</v>
      </c>
      <c r="E119" s="715"/>
      <c r="F119" s="290"/>
      <c r="G119" s="290"/>
      <c r="H119" s="290"/>
      <c r="I119" s="290"/>
      <c r="J119" s="288" t="s">
        <v>2096</v>
      </c>
      <c r="K119" s="373"/>
      <c r="L119" s="142"/>
    </row>
    <row r="120" spans="1:12" ht="18" x14ac:dyDescent="0.35">
      <c r="A120" s="27"/>
      <c r="B120" s="102" t="s">
        <v>2984</v>
      </c>
      <c r="C120" s="48" t="s">
        <v>2986</v>
      </c>
      <c r="D120" s="287" t="s">
        <v>3026</v>
      </c>
      <c r="E120" s="715"/>
      <c r="F120" s="290"/>
      <c r="G120" s="290"/>
      <c r="H120" s="290"/>
      <c r="I120" s="290"/>
      <c r="J120" s="288" t="s">
        <v>2978</v>
      </c>
      <c r="K120" s="716"/>
      <c r="L120" s="142"/>
    </row>
    <row r="121" spans="1:12" ht="18" x14ac:dyDescent="0.35">
      <c r="A121" s="27"/>
      <c r="B121" s="102"/>
      <c r="C121" s="48" t="s">
        <v>2987</v>
      </c>
      <c r="D121" s="287" t="s">
        <v>3027</v>
      </c>
      <c r="E121" s="715"/>
      <c r="F121" s="290"/>
      <c r="G121" s="290"/>
      <c r="H121" s="290"/>
      <c r="I121" s="290"/>
      <c r="J121" s="289"/>
      <c r="K121" s="716"/>
      <c r="L121" s="142"/>
    </row>
    <row r="122" spans="1:12" ht="18" x14ac:dyDescent="0.35">
      <c r="A122" s="27"/>
      <c r="B122" s="102"/>
      <c r="C122" s="48" t="s">
        <v>2988</v>
      </c>
      <c r="D122" s="287" t="s">
        <v>2805</v>
      </c>
      <c r="E122" s="715"/>
      <c r="F122" s="290"/>
      <c r="G122" s="290"/>
      <c r="H122" s="290"/>
      <c r="I122" s="290"/>
      <c r="J122" s="289"/>
      <c r="K122" s="716"/>
      <c r="L122" s="142"/>
    </row>
    <row r="123" spans="1:12" ht="18" x14ac:dyDescent="0.35">
      <c r="A123" s="27"/>
      <c r="B123" s="102"/>
      <c r="C123" s="48" t="s">
        <v>3609</v>
      </c>
      <c r="D123" s="717"/>
      <c r="E123" s="715"/>
      <c r="F123" s="290"/>
      <c r="G123" s="290"/>
      <c r="H123" s="290"/>
      <c r="I123" s="290"/>
      <c r="J123" s="289"/>
      <c r="K123" s="716"/>
      <c r="L123" s="142"/>
    </row>
    <row r="124" spans="1:12" ht="18" x14ac:dyDescent="0.35">
      <c r="A124" s="27"/>
      <c r="B124" s="102"/>
      <c r="C124" s="48" t="s">
        <v>1252</v>
      </c>
      <c r="D124" s="868"/>
      <c r="E124" s="715"/>
      <c r="F124" s="290"/>
      <c r="G124" s="290"/>
      <c r="H124" s="290"/>
      <c r="I124" s="290"/>
      <c r="J124" s="289"/>
      <c r="K124" s="716"/>
      <c r="L124" s="142"/>
    </row>
    <row r="125" spans="1:12" ht="18" x14ac:dyDescent="0.35">
      <c r="A125" s="27"/>
      <c r="B125" s="102"/>
      <c r="C125" s="48"/>
      <c r="D125" s="868"/>
      <c r="E125" s="715"/>
      <c r="F125" s="290"/>
      <c r="G125" s="290"/>
      <c r="H125" s="290"/>
      <c r="I125" s="290"/>
      <c r="J125" s="289"/>
      <c r="K125" s="716"/>
      <c r="L125" s="142"/>
    </row>
    <row r="126" spans="1:12" ht="16.8" x14ac:dyDescent="0.3">
      <c r="A126" s="321"/>
      <c r="B126" s="324"/>
      <c r="C126" s="321"/>
      <c r="D126" s="324"/>
      <c r="E126" s="321"/>
      <c r="F126" s="321"/>
      <c r="G126" s="321"/>
      <c r="H126" s="321"/>
      <c r="I126" s="321"/>
      <c r="J126" s="321"/>
      <c r="K126" s="321"/>
      <c r="L126" s="321"/>
    </row>
    <row r="127" spans="1:12" ht="16.8" x14ac:dyDescent="0.3">
      <c r="A127" s="321"/>
      <c r="B127" s="324"/>
      <c r="C127" s="321"/>
      <c r="D127" s="324"/>
      <c r="E127" s="321"/>
      <c r="F127" s="321"/>
      <c r="G127" s="321"/>
      <c r="H127" s="321"/>
      <c r="I127" s="321"/>
      <c r="J127" s="321"/>
      <c r="K127" s="321"/>
      <c r="L127" s="321"/>
    </row>
    <row r="128" spans="1:12" ht="16.8" x14ac:dyDescent="0.3">
      <c r="A128" s="320"/>
      <c r="B128" s="324"/>
      <c r="C128" s="321"/>
      <c r="D128" s="324"/>
      <c r="E128" s="320"/>
      <c r="F128" s="321"/>
      <c r="G128" s="321"/>
      <c r="H128" s="321"/>
      <c r="I128" s="321"/>
      <c r="J128" s="321"/>
      <c r="K128" s="321"/>
      <c r="L128" s="321"/>
    </row>
    <row r="129" spans="1:12" ht="18" x14ac:dyDescent="0.35">
      <c r="A129" s="296" t="s">
        <v>17</v>
      </c>
      <c r="B129" s="869" t="s">
        <v>3399</v>
      </c>
      <c r="C129" s="866"/>
      <c r="D129" s="867"/>
      <c r="E129" s="870">
        <f>E117+E103+E95+E92+E75+E70+E65+E50+E46+E42+E38+E24+E21+E18+E15+E12</f>
        <v>2196400</v>
      </c>
      <c r="F129" s="877">
        <f>F12+F15+F18+F21+F24+F38+F42+F46+F50+F65+F70+F75+F92+F95+F103+F117</f>
        <v>2196400</v>
      </c>
      <c r="G129" s="870">
        <f>G117+G103+G95+G92+G75+G70+G65+G50+G46+G42+G38+G24+G21+G18+G15+G12</f>
        <v>2226400</v>
      </c>
      <c r="H129" s="870">
        <f>H12+H15+H18+H21+H24+H38+H42+H46+H50+H65+H70+H75+H92+H95+H103+H117</f>
        <v>2226400</v>
      </c>
      <c r="I129" s="877">
        <f>I12+I15+I18+I21+I24+I38+I42+I46+I50+I65+I70+I75+I92+I95+I103+I117</f>
        <v>2226400</v>
      </c>
      <c r="J129" s="296"/>
      <c r="K129" s="301"/>
      <c r="L129" s="866"/>
    </row>
    <row r="130" spans="1:12" ht="21" x14ac:dyDescent="0.4">
      <c r="A130" s="324"/>
      <c r="B130" s="1001"/>
      <c r="C130" s="324"/>
      <c r="D130" s="324"/>
      <c r="E130" s="827"/>
      <c r="F130" s="917">
        <v>197</v>
      </c>
      <c r="G130" s="1003"/>
      <c r="H130" s="827"/>
      <c r="I130" s="1002"/>
      <c r="J130" s="903"/>
      <c r="K130" s="264"/>
      <c r="L130" s="324"/>
    </row>
    <row r="131" spans="1:12" ht="21" x14ac:dyDescent="0.4">
      <c r="A131" s="1334" t="s">
        <v>33</v>
      </c>
      <c r="B131" s="1334"/>
      <c r="C131" s="1334"/>
      <c r="D131" s="1334"/>
      <c r="E131" s="1334"/>
      <c r="F131" s="1334"/>
      <c r="G131" s="1334"/>
      <c r="H131" s="1334"/>
      <c r="I131" s="1334"/>
      <c r="J131" s="1334"/>
      <c r="K131" s="1334"/>
      <c r="L131" s="1334"/>
    </row>
    <row r="132" spans="1:12" ht="21" x14ac:dyDescent="0.4">
      <c r="A132" s="1333" t="s">
        <v>34</v>
      </c>
      <c r="B132" s="1333"/>
      <c r="C132" s="1333"/>
      <c r="D132" s="1333"/>
      <c r="E132" s="1333"/>
      <c r="F132" s="1333"/>
      <c r="G132" s="1333"/>
      <c r="H132" s="1333"/>
      <c r="I132" s="1333"/>
      <c r="J132" s="1333"/>
      <c r="K132" s="1333"/>
      <c r="L132" s="1333"/>
    </row>
    <row r="133" spans="1:12" ht="21" x14ac:dyDescent="0.4">
      <c r="A133" s="1333" t="s">
        <v>2</v>
      </c>
      <c r="B133" s="1333"/>
      <c r="C133" s="1333"/>
      <c r="D133" s="1333"/>
      <c r="E133" s="1333"/>
      <c r="F133" s="1333"/>
      <c r="G133" s="1333"/>
      <c r="H133" s="1333"/>
      <c r="I133" s="1333"/>
      <c r="J133" s="1333"/>
      <c r="K133" s="1333"/>
      <c r="L133" s="1333"/>
    </row>
    <row r="134" spans="1:12" ht="21" x14ac:dyDescent="0.4">
      <c r="A134" s="1333" t="s">
        <v>3</v>
      </c>
      <c r="B134" s="1333"/>
      <c r="C134" s="1333"/>
      <c r="D134" s="1333"/>
      <c r="E134" s="1333"/>
      <c r="F134" s="1333"/>
      <c r="G134" s="1333"/>
      <c r="H134" s="1333"/>
      <c r="I134" s="1333"/>
      <c r="J134" s="1333"/>
      <c r="K134" s="1333"/>
      <c r="L134" s="1333"/>
    </row>
    <row r="135" spans="1:12" ht="21" x14ac:dyDescent="0.4">
      <c r="A135" s="19" t="s">
        <v>35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21" x14ac:dyDescent="0.4">
      <c r="A136" s="901" t="s">
        <v>3107</v>
      </c>
      <c r="B136" s="901"/>
      <c r="C136" s="901"/>
      <c r="D136" s="901"/>
      <c r="E136" s="901"/>
      <c r="F136" s="19"/>
      <c r="G136" s="19"/>
      <c r="H136" s="19"/>
      <c r="I136" s="19"/>
      <c r="J136" s="19"/>
      <c r="K136" s="19"/>
      <c r="L136" s="19"/>
    </row>
    <row r="137" spans="1:12" ht="21" x14ac:dyDescent="0.4">
      <c r="A137" s="19"/>
      <c r="B137" s="19" t="s">
        <v>3118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1:12" ht="21" x14ac:dyDescent="0.4">
      <c r="A138" s="19"/>
      <c r="B138" s="19" t="s">
        <v>3119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1:12" ht="21" x14ac:dyDescent="0.4">
      <c r="A139" s="522" t="s">
        <v>38</v>
      </c>
      <c r="B139" s="523" t="s">
        <v>7</v>
      </c>
      <c r="C139" s="523" t="s">
        <v>39</v>
      </c>
      <c r="D139" s="523" t="s">
        <v>57</v>
      </c>
      <c r="E139" s="1342" t="s">
        <v>1244</v>
      </c>
      <c r="F139" s="1343"/>
      <c r="G139" s="1343"/>
      <c r="H139" s="1343"/>
      <c r="I139" s="955"/>
      <c r="J139" s="956" t="s">
        <v>1245</v>
      </c>
      <c r="K139" s="524" t="s">
        <v>1246</v>
      </c>
      <c r="L139" s="350" t="s">
        <v>45</v>
      </c>
    </row>
    <row r="140" spans="1:12" ht="21" x14ac:dyDescent="0.4">
      <c r="A140" s="525"/>
      <c r="B140" s="526"/>
      <c r="C140" s="525"/>
      <c r="D140" s="356" t="s">
        <v>1247</v>
      </c>
      <c r="E140" s="527">
        <v>2561</v>
      </c>
      <c r="F140" s="527">
        <v>2562</v>
      </c>
      <c r="G140" s="542">
        <v>2563</v>
      </c>
      <c r="H140" s="529">
        <v>2564</v>
      </c>
      <c r="I140" s="529">
        <v>2565</v>
      </c>
      <c r="J140" s="529" t="s">
        <v>1248</v>
      </c>
      <c r="K140" s="527" t="s">
        <v>44</v>
      </c>
      <c r="L140" s="359" t="s">
        <v>46</v>
      </c>
    </row>
    <row r="141" spans="1:12" ht="21" x14ac:dyDescent="0.4">
      <c r="A141" s="530"/>
      <c r="B141" s="530"/>
      <c r="C141" s="531"/>
      <c r="D141" s="532"/>
      <c r="E141" s="532" t="s">
        <v>14</v>
      </c>
      <c r="F141" s="532" t="s">
        <v>14</v>
      </c>
      <c r="G141" s="532" t="s">
        <v>14</v>
      </c>
      <c r="H141" s="532" t="s">
        <v>14</v>
      </c>
      <c r="I141" s="532" t="s">
        <v>14</v>
      </c>
      <c r="J141" s="534"/>
      <c r="K141" s="532"/>
      <c r="L141" s="535"/>
    </row>
    <row r="142" spans="1:12" ht="17.399999999999999" x14ac:dyDescent="0.35">
      <c r="A142" s="225">
        <v>1</v>
      </c>
      <c r="B142" s="112" t="s">
        <v>1382</v>
      </c>
      <c r="C142" s="264" t="s">
        <v>3453</v>
      </c>
      <c r="D142" s="112" t="s">
        <v>1383</v>
      </c>
      <c r="E142" s="315">
        <v>150000</v>
      </c>
      <c r="F142" s="330">
        <v>150000</v>
      </c>
      <c r="G142" s="328">
        <v>150000</v>
      </c>
      <c r="H142" s="330">
        <v>150000</v>
      </c>
      <c r="I142" s="328">
        <v>150000</v>
      </c>
      <c r="J142" s="112" t="s">
        <v>3455</v>
      </c>
      <c r="K142" s="80" t="s">
        <v>1402</v>
      </c>
      <c r="L142" s="225" t="s">
        <v>71</v>
      </c>
    </row>
    <row r="143" spans="1:12" ht="17.399999999999999" x14ac:dyDescent="0.35">
      <c r="A143" s="225"/>
      <c r="B143" s="112" t="s">
        <v>1384</v>
      </c>
      <c r="C143" s="264" t="s">
        <v>3454</v>
      </c>
      <c r="D143" s="112"/>
      <c r="E143" s="315" t="s">
        <v>118</v>
      </c>
      <c r="F143" s="224" t="s">
        <v>118</v>
      </c>
      <c r="G143" s="227" t="s">
        <v>118</v>
      </c>
      <c r="H143" s="224" t="s">
        <v>118</v>
      </c>
      <c r="I143" s="227" t="s">
        <v>118</v>
      </c>
      <c r="J143" s="112" t="s">
        <v>3456</v>
      </c>
      <c r="K143" s="80" t="s">
        <v>1403</v>
      </c>
      <c r="L143" s="225"/>
    </row>
    <row r="144" spans="1:12" ht="17.399999999999999" x14ac:dyDescent="0.35">
      <c r="A144" s="225"/>
      <c r="B144" s="112"/>
      <c r="C144" s="391" t="s">
        <v>3109</v>
      </c>
      <c r="D144" s="112"/>
      <c r="E144" s="315"/>
      <c r="F144" s="112"/>
      <c r="G144" s="264"/>
      <c r="H144" s="112"/>
      <c r="I144" s="314"/>
      <c r="J144" s="323"/>
      <c r="K144" s="80" t="s">
        <v>1404</v>
      </c>
      <c r="L144" s="225"/>
    </row>
    <row r="145" spans="1:12" ht="17.399999999999999" x14ac:dyDescent="0.35">
      <c r="A145" s="283"/>
      <c r="B145" s="226"/>
      <c r="C145" s="310" t="s">
        <v>3110</v>
      </c>
      <c r="D145" s="226"/>
      <c r="E145" s="326"/>
      <c r="F145" s="226"/>
      <c r="G145" s="310"/>
      <c r="H145" s="226"/>
      <c r="I145" s="325"/>
      <c r="J145" s="325"/>
      <c r="K145" s="245"/>
      <c r="L145" s="283"/>
    </row>
    <row r="146" spans="1:12" ht="17.399999999999999" x14ac:dyDescent="0.35">
      <c r="A146" s="225">
        <v>2</v>
      </c>
      <c r="B146" s="112" t="s">
        <v>1382</v>
      </c>
      <c r="C146" s="264" t="s">
        <v>1385</v>
      </c>
      <c r="D146" s="112" t="s">
        <v>1383</v>
      </c>
      <c r="E146" s="315">
        <v>100000</v>
      </c>
      <c r="F146" s="112"/>
      <c r="G146" s="315">
        <v>150000</v>
      </c>
      <c r="H146" s="328">
        <v>150000</v>
      </c>
      <c r="I146" s="328">
        <v>150000</v>
      </c>
      <c r="J146" s="112" t="s">
        <v>3455</v>
      </c>
      <c r="K146" s="80" t="s">
        <v>1402</v>
      </c>
      <c r="L146" s="225" t="s">
        <v>71</v>
      </c>
    </row>
    <row r="147" spans="1:12" ht="17.399999999999999" x14ac:dyDescent="0.35">
      <c r="A147" s="225"/>
      <c r="B147" s="112" t="s">
        <v>1386</v>
      </c>
      <c r="C147" s="264" t="s">
        <v>3449</v>
      </c>
      <c r="D147" s="112"/>
      <c r="E147" s="315" t="s">
        <v>118</v>
      </c>
      <c r="F147" s="112"/>
      <c r="G147" s="315" t="s">
        <v>118</v>
      </c>
      <c r="H147" s="227" t="s">
        <v>118</v>
      </c>
      <c r="I147" s="227" t="s">
        <v>118</v>
      </c>
      <c r="J147" s="80" t="s">
        <v>3457</v>
      </c>
      <c r="K147" s="80" t="s">
        <v>1403</v>
      </c>
      <c r="L147" s="225"/>
    </row>
    <row r="148" spans="1:12" ht="17.399999999999999" x14ac:dyDescent="0.35">
      <c r="A148" s="225"/>
      <c r="B148" s="112"/>
      <c r="C148" s="264" t="s">
        <v>3450</v>
      </c>
      <c r="D148" s="112"/>
      <c r="E148" s="315"/>
      <c r="F148" s="112"/>
      <c r="G148" s="315"/>
      <c r="H148" s="112"/>
      <c r="I148" s="314"/>
      <c r="J148" s="80" t="s">
        <v>3458</v>
      </c>
      <c r="K148" s="80" t="s">
        <v>1404</v>
      </c>
      <c r="L148" s="225"/>
    </row>
    <row r="149" spans="1:12" ht="17.399999999999999" x14ac:dyDescent="0.35">
      <c r="A149" s="283"/>
      <c r="B149" s="226"/>
      <c r="C149" s="310"/>
      <c r="D149" s="226"/>
      <c r="E149" s="326"/>
      <c r="F149" s="226"/>
      <c r="G149" s="326"/>
      <c r="H149" s="226"/>
      <c r="I149" s="332"/>
      <c r="J149" s="245"/>
      <c r="K149" s="245"/>
      <c r="L149" s="283"/>
    </row>
    <row r="150" spans="1:12" ht="17.399999999999999" x14ac:dyDescent="0.35">
      <c r="A150" s="228">
        <v>3</v>
      </c>
      <c r="B150" s="80" t="s">
        <v>1387</v>
      </c>
      <c r="C150" s="80" t="s">
        <v>3447</v>
      </c>
      <c r="D150" s="80" t="s">
        <v>3451</v>
      </c>
      <c r="E150" s="246">
        <v>1080000</v>
      </c>
      <c r="F150" s="246">
        <v>1080000</v>
      </c>
      <c r="G150" s="246">
        <v>1080000</v>
      </c>
      <c r="H150" s="246">
        <v>1080000</v>
      </c>
      <c r="I150" s="246">
        <v>1080000</v>
      </c>
      <c r="J150" s="80" t="s">
        <v>3461</v>
      </c>
      <c r="K150" s="80" t="s">
        <v>2353</v>
      </c>
      <c r="L150" s="228" t="s">
        <v>71</v>
      </c>
    </row>
    <row r="151" spans="1:12" ht="17.399999999999999" x14ac:dyDescent="0.35">
      <c r="A151" s="228"/>
      <c r="B151" s="80" t="s">
        <v>1388</v>
      </c>
      <c r="C151" s="80" t="s">
        <v>3448</v>
      </c>
      <c r="D151" s="80" t="s">
        <v>3452</v>
      </c>
      <c r="E151" s="224" t="s">
        <v>118</v>
      </c>
      <c r="F151" s="224" t="s">
        <v>118</v>
      </c>
      <c r="G151" s="224" t="s">
        <v>118</v>
      </c>
      <c r="H151" s="224" t="s">
        <v>118</v>
      </c>
      <c r="I151" s="224" t="s">
        <v>118</v>
      </c>
      <c r="J151" s="80" t="s">
        <v>3462</v>
      </c>
      <c r="K151" s="112" t="s">
        <v>3459</v>
      </c>
      <c r="L151" s="608"/>
    </row>
    <row r="152" spans="1:12" ht="17.399999999999999" x14ac:dyDescent="0.35">
      <c r="A152" s="229"/>
      <c r="B152" s="245"/>
      <c r="C152" s="245"/>
      <c r="D152" s="245" t="s">
        <v>2892</v>
      </c>
      <c r="E152" s="311"/>
      <c r="F152" s="311"/>
      <c r="G152" s="311"/>
      <c r="H152" s="311"/>
      <c r="I152" s="320"/>
      <c r="J152" s="325"/>
      <c r="K152" s="226" t="s">
        <v>3460</v>
      </c>
      <c r="L152" s="313"/>
    </row>
    <row r="153" spans="1:12" ht="17.399999999999999" x14ac:dyDescent="0.35">
      <c r="A153" s="225">
        <v>4</v>
      </c>
      <c r="B153" s="112" t="s">
        <v>1389</v>
      </c>
      <c r="C153" s="112" t="s">
        <v>3445</v>
      </c>
      <c r="D153" s="20" t="s">
        <v>1390</v>
      </c>
      <c r="E153" s="224">
        <v>892800</v>
      </c>
      <c r="F153" s="227">
        <v>892800</v>
      </c>
      <c r="G153" s="224">
        <v>892800</v>
      </c>
      <c r="H153" s="224">
        <v>892800</v>
      </c>
      <c r="I153" s="224">
        <v>892800</v>
      </c>
      <c r="J153" s="80" t="s">
        <v>3463</v>
      </c>
      <c r="K153" s="112" t="s">
        <v>1407</v>
      </c>
      <c r="L153" s="608"/>
    </row>
    <row r="154" spans="1:12" ht="17.399999999999999" x14ac:dyDescent="0.35">
      <c r="A154" s="225"/>
      <c r="B154" s="112" t="s">
        <v>1391</v>
      </c>
      <c r="C154" s="264" t="s">
        <v>3446</v>
      </c>
      <c r="D154" s="112" t="s">
        <v>1392</v>
      </c>
      <c r="E154" s="224" t="s">
        <v>118</v>
      </c>
      <c r="F154" s="227" t="s">
        <v>118</v>
      </c>
      <c r="G154" s="224" t="s">
        <v>118</v>
      </c>
      <c r="H154" s="224" t="s">
        <v>118</v>
      </c>
      <c r="I154" s="224" t="s">
        <v>118</v>
      </c>
      <c r="J154" s="80" t="s">
        <v>3464</v>
      </c>
      <c r="K154" s="112" t="s">
        <v>1408</v>
      </c>
      <c r="L154" s="228" t="s">
        <v>71</v>
      </c>
    </row>
    <row r="155" spans="1:12" ht="17.399999999999999" x14ac:dyDescent="0.35">
      <c r="A155" s="225"/>
      <c r="B155" s="112" t="s">
        <v>1393</v>
      </c>
      <c r="C155" s="264"/>
      <c r="D155" s="112"/>
      <c r="E155" s="224"/>
      <c r="F155" s="227"/>
      <c r="G155" s="224"/>
      <c r="H155" s="227"/>
      <c r="I155" s="314"/>
      <c r="J155" s="80" t="s">
        <v>1303</v>
      </c>
      <c r="K155" s="112" t="s">
        <v>1406</v>
      </c>
      <c r="L155" s="228"/>
    </row>
    <row r="156" spans="1:12" ht="18" x14ac:dyDescent="0.35">
      <c r="A156" s="1324" t="s">
        <v>33</v>
      </c>
      <c r="B156" s="1324"/>
      <c r="C156" s="1324"/>
      <c r="D156" s="1324"/>
      <c r="E156" s="1324"/>
      <c r="F156" s="1324"/>
      <c r="G156" s="1324"/>
      <c r="H156" s="1324"/>
      <c r="I156" s="1324"/>
      <c r="J156" s="1324"/>
      <c r="K156" s="1324"/>
      <c r="L156" s="1324"/>
    </row>
    <row r="157" spans="1:12" ht="18" customHeight="1" x14ac:dyDescent="0.35">
      <c r="A157" s="1325" t="s">
        <v>34</v>
      </c>
      <c r="B157" s="1325"/>
      <c r="C157" s="1325"/>
      <c r="D157" s="1325"/>
      <c r="E157" s="1325"/>
      <c r="F157" s="1325"/>
      <c r="G157" s="1325"/>
      <c r="H157" s="1325"/>
      <c r="I157" s="1325"/>
      <c r="J157" s="1325"/>
      <c r="K157" s="1325"/>
      <c r="L157" s="1325"/>
    </row>
    <row r="158" spans="1:12" ht="18" x14ac:dyDescent="0.35">
      <c r="A158" s="1325" t="s">
        <v>2</v>
      </c>
      <c r="B158" s="1325"/>
      <c r="C158" s="1325"/>
      <c r="D158" s="1325"/>
      <c r="E158" s="1325"/>
      <c r="F158" s="1325"/>
      <c r="G158" s="1325"/>
      <c r="H158" s="1325"/>
      <c r="I158" s="1325"/>
      <c r="J158" s="1325"/>
      <c r="K158" s="1325"/>
      <c r="L158" s="1325"/>
    </row>
    <row r="159" spans="1:12" ht="18" x14ac:dyDescent="0.35">
      <c r="A159" s="1325" t="s">
        <v>3</v>
      </c>
      <c r="B159" s="1325"/>
      <c r="C159" s="1325"/>
      <c r="D159" s="1325"/>
      <c r="E159" s="1325"/>
      <c r="F159" s="1325"/>
      <c r="G159" s="1325"/>
      <c r="H159" s="1325"/>
      <c r="I159" s="1325"/>
      <c r="J159" s="1325"/>
      <c r="K159" s="1325"/>
      <c r="L159" s="1325"/>
    </row>
    <row r="160" spans="1:12" ht="18" x14ac:dyDescent="0.35">
      <c r="A160" s="367" t="s">
        <v>35</v>
      </c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</row>
    <row r="161" spans="1:12" ht="18" x14ac:dyDescent="0.35">
      <c r="A161" s="1199" t="s">
        <v>3107</v>
      </c>
      <c r="B161" s="1199"/>
      <c r="C161" s="1199"/>
      <c r="D161" s="1199"/>
      <c r="E161" s="1199"/>
      <c r="F161" s="1199"/>
      <c r="G161" s="367"/>
      <c r="H161" s="367"/>
      <c r="I161" s="367"/>
      <c r="J161" s="367"/>
      <c r="K161" s="367"/>
      <c r="L161" s="367"/>
    </row>
    <row r="162" spans="1:12" ht="18" x14ac:dyDescent="0.35">
      <c r="A162" s="367"/>
      <c r="B162" s="367" t="s">
        <v>3118</v>
      </c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</row>
    <row r="163" spans="1:12" ht="18" x14ac:dyDescent="0.35">
      <c r="A163" s="367"/>
      <c r="B163" s="367" t="s">
        <v>3119</v>
      </c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</row>
    <row r="164" spans="1:12" ht="18" x14ac:dyDescent="0.35">
      <c r="A164" s="349" t="s">
        <v>38</v>
      </c>
      <c r="B164" s="350" t="s">
        <v>7</v>
      </c>
      <c r="C164" s="350" t="s">
        <v>39</v>
      </c>
      <c r="D164" s="350" t="s">
        <v>57</v>
      </c>
      <c r="E164" s="1331" t="s">
        <v>1244</v>
      </c>
      <c r="F164" s="1332"/>
      <c r="G164" s="1332"/>
      <c r="H164" s="1332"/>
      <c r="I164" s="351"/>
      <c r="J164" s="352" t="s">
        <v>1245</v>
      </c>
      <c r="K164" s="353" t="s">
        <v>1246</v>
      </c>
      <c r="L164" s="350" t="s">
        <v>45</v>
      </c>
    </row>
    <row r="165" spans="1:12" ht="18" x14ac:dyDescent="0.35">
      <c r="A165" s="354"/>
      <c r="B165" s="355"/>
      <c r="C165" s="354"/>
      <c r="D165" s="356" t="s">
        <v>1247</v>
      </c>
      <c r="E165" s="356">
        <v>2561</v>
      </c>
      <c r="F165" s="356">
        <v>2562</v>
      </c>
      <c r="G165" s="357">
        <v>2563</v>
      </c>
      <c r="H165" s="358">
        <v>2564</v>
      </c>
      <c r="I165" s="358">
        <v>2565</v>
      </c>
      <c r="J165" s="358" t="s">
        <v>1248</v>
      </c>
      <c r="K165" s="356" t="s">
        <v>44</v>
      </c>
      <c r="L165" s="359" t="s">
        <v>46</v>
      </c>
    </row>
    <row r="166" spans="1:12" ht="18" x14ac:dyDescent="0.35">
      <c r="A166" s="360"/>
      <c r="B166" s="360"/>
      <c r="C166" s="361"/>
      <c r="D166" s="362"/>
      <c r="E166" s="362" t="s">
        <v>14</v>
      </c>
      <c r="F166" s="362" t="s">
        <v>14</v>
      </c>
      <c r="G166" s="362" t="s">
        <v>14</v>
      </c>
      <c r="H166" s="362" t="s">
        <v>14</v>
      </c>
      <c r="I166" s="362" t="s">
        <v>14</v>
      </c>
      <c r="J166" s="364"/>
      <c r="K166" s="362"/>
      <c r="L166" s="365"/>
    </row>
    <row r="167" spans="1:12" ht="18" x14ac:dyDescent="0.35">
      <c r="A167" s="51">
        <v>5</v>
      </c>
      <c r="B167" s="27" t="s">
        <v>1394</v>
      </c>
      <c r="C167" s="95" t="s">
        <v>2814</v>
      </c>
      <c r="D167" s="27" t="s">
        <v>1472</v>
      </c>
      <c r="E167" s="223">
        <v>350000</v>
      </c>
      <c r="F167" s="178">
        <v>350000</v>
      </c>
      <c r="G167" s="178">
        <v>350000</v>
      </c>
      <c r="H167" s="178">
        <v>350000</v>
      </c>
      <c r="I167" s="178">
        <v>350000</v>
      </c>
      <c r="J167" s="27" t="s">
        <v>3443</v>
      </c>
      <c r="K167" s="27" t="s">
        <v>3441</v>
      </c>
      <c r="L167" s="51" t="s">
        <v>71</v>
      </c>
    </row>
    <row r="168" spans="1:12" ht="18" x14ac:dyDescent="0.35">
      <c r="A168" s="54"/>
      <c r="B168" s="37" t="s">
        <v>1395</v>
      </c>
      <c r="C168" s="55" t="s">
        <v>1401</v>
      </c>
      <c r="D168" s="37" t="s">
        <v>1473</v>
      </c>
      <c r="E168" s="223" t="s">
        <v>118</v>
      </c>
      <c r="F168" s="179" t="s">
        <v>118</v>
      </c>
      <c r="G168" s="179" t="s">
        <v>118</v>
      </c>
      <c r="H168" s="179" t="s">
        <v>118</v>
      </c>
      <c r="I168" s="179" t="s">
        <v>118</v>
      </c>
      <c r="J168" s="37" t="s">
        <v>3444</v>
      </c>
      <c r="K168" s="37" t="s">
        <v>3442</v>
      </c>
      <c r="L168" s="51"/>
    </row>
    <row r="169" spans="1:12" ht="18" x14ac:dyDescent="0.35">
      <c r="A169" s="54"/>
      <c r="B169" s="37"/>
      <c r="C169" s="55" t="s">
        <v>2815</v>
      </c>
      <c r="D169" s="37" t="s">
        <v>1474</v>
      </c>
      <c r="E169" s="223"/>
      <c r="F169" s="179"/>
      <c r="G169" s="223"/>
      <c r="H169" s="179"/>
      <c r="I169" s="1198"/>
      <c r="J169" s="37" t="s">
        <v>69</v>
      </c>
      <c r="K169" s="27"/>
      <c r="L169" s="51"/>
    </row>
    <row r="170" spans="1:12" ht="18" x14ac:dyDescent="0.35">
      <c r="A170" s="58"/>
      <c r="B170" s="39"/>
      <c r="C170" s="59"/>
      <c r="D170" s="39" t="s">
        <v>1396</v>
      </c>
      <c r="E170" s="1233"/>
      <c r="F170" s="1234"/>
      <c r="G170" s="1233"/>
      <c r="H170" s="1234"/>
      <c r="I170" s="1235"/>
      <c r="J170" s="927"/>
      <c r="K170" s="46"/>
      <c r="L170" s="17"/>
    </row>
    <row r="171" spans="1:12" ht="18" x14ac:dyDescent="0.35">
      <c r="A171" s="51">
        <v>6</v>
      </c>
      <c r="B171" s="27" t="s">
        <v>1281</v>
      </c>
      <c r="C171" s="27" t="s">
        <v>3439</v>
      </c>
      <c r="D171" s="27" t="s">
        <v>1475</v>
      </c>
      <c r="E171" s="111">
        <v>150000</v>
      </c>
      <c r="F171" s="111">
        <v>150000</v>
      </c>
      <c r="G171" s="111">
        <v>150000</v>
      </c>
      <c r="H171" s="111">
        <v>150000</v>
      </c>
      <c r="I171" s="111">
        <v>150000</v>
      </c>
      <c r="J171" s="27" t="s">
        <v>1670</v>
      </c>
      <c r="K171" s="27" t="s">
        <v>1282</v>
      </c>
      <c r="L171" s="27" t="s">
        <v>71</v>
      </c>
    </row>
    <row r="172" spans="1:12" ht="18" x14ac:dyDescent="0.35">
      <c r="A172" s="51"/>
      <c r="B172" s="27" t="s">
        <v>1283</v>
      </c>
      <c r="C172" s="95" t="s">
        <v>3440</v>
      </c>
      <c r="D172" s="27" t="s">
        <v>1251</v>
      </c>
      <c r="E172" s="111" t="s">
        <v>118</v>
      </c>
      <c r="F172" s="111" t="s">
        <v>118</v>
      </c>
      <c r="G172" s="111" t="s">
        <v>118</v>
      </c>
      <c r="H172" s="111" t="s">
        <v>118</v>
      </c>
      <c r="I172" s="111" t="s">
        <v>118</v>
      </c>
      <c r="J172" s="1026" t="s">
        <v>1036</v>
      </c>
      <c r="K172" s="27" t="s">
        <v>1284</v>
      </c>
      <c r="L172" s="27"/>
    </row>
    <row r="173" spans="1:12" ht="18" x14ac:dyDescent="0.35">
      <c r="A173" s="51"/>
      <c r="B173" s="27" t="s">
        <v>1285</v>
      </c>
      <c r="C173" s="95" t="s">
        <v>1481</v>
      </c>
      <c r="D173" s="27"/>
      <c r="E173" s="111"/>
      <c r="F173" s="179"/>
      <c r="G173" s="111"/>
      <c r="H173" s="179"/>
      <c r="I173" s="179"/>
      <c r="J173" s="27"/>
      <c r="K173" s="27" t="s">
        <v>1481</v>
      </c>
      <c r="L173" s="27"/>
    </row>
    <row r="174" spans="1:12" ht="18" x14ac:dyDescent="0.35">
      <c r="A174" s="17"/>
      <c r="B174" s="50" t="s">
        <v>1286</v>
      </c>
      <c r="C174" s="105"/>
      <c r="D174" s="50"/>
      <c r="E174" s="113"/>
      <c r="F174" s="1234"/>
      <c r="G174" s="113"/>
      <c r="H174" s="1234"/>
      <c r="I174" s="1234"/>
      <c r="J174" s="1234"/>
      <c r="K174" s="50" t="s">
        <v>1482</v>
      </c>
      <c r="L174" s="50"/>
    </row>
    <row r="175" spans="1:12" ht="18" x14ac:dyDescent="0.35">
      <c r="A175" s="51">
        <v>7</v>
      </c>
      <c r="B175" s="27" t="s">
        <v>1287</v>
      </c>
      <c r="C175" s="27" t="s">
        <v>1476</v>
      </c>
      <c r="D175" s="27" t="s">
        <v>2816</v>
      </c>
      <c r="E175" s="196">
        <v>100000</v>
      </c>
      <c r="F175" s="336">
        <v>100000</v>
      </c>
      <c r="G175" s="196">
        <v>100000</v>
      </c>
      <c r="H175" s="111">
        <v>150000</v>
      </c>
      <c r="I175" s="111">
        <v>150000</v>
      </c>
      <c r="J175" s="27" t="s">
        <v>1670</v>
      </c>
      <c r="K175" s="27" t="s">
        <v>1483</v>
      </c>
      <c r="L175" s="27" t="s">
        <v>71</v>
      </c>
    </row>
    <row r="176" spans="1:12" ht="18" x14ac:dyDescent="0.35">
      <c r="A176" s="51"/>
      <c r="B176" s="27" t="s">
        <v>1289</v>
      </c>
      <c r="C176" s="27" t="s">
        <v>1477</v>
      </c>
      <c r="D176" s="27" t="s">
        <v>1017</v>
      </c>
      <c r="E176" s="179" t="s">
        <v>118</v>
      </c>
      <c r="F176" s="244" t="s">
        <v>118</v>
      </c>
      <c r="G176" s="179" t="s">
        <v>118</v>
      </c>
      <c r="H176" s="111" t="s">
        <v>118</v>
      </c>
      <c r="I176" s="111" t="s">
        <v>118</v>
      </c>
      <c r="J176" s="179" t="s">
        <v>3438</v>
      </c>
      <c r="K176" s="27" t="s">
        <v>1484</v>
      </c>
      <c r="L176" s="27"/>
    </row>
    <row r="177" spans="1:12" ht="18" x14ac:dyDescent="0.35">
      <c r="A177" s="51"/>
      <c r="B177" s="27"/>
      <c r="C177" s="27" t="s">
        <v>1478</v>
      </c>
      <c r="D177" s="27"/>
      <c r="E177" s="51"/>
      <c r="F177" s="21"/>
      <c r="G177" s="27"/>
      <c r="H177" s="27"/>
      <c r="I177" s="27"/>
      <c r="J177" s="27" t="s">
        <v>3437</v>
      </c>
      <c r="K177" s="27" t="s">
        <v>2817</v>
      </c>
      <c r="L177" s="27"/>
    </row>
    <row r="178" spans="1:12" ht="18" x14ac:dyDescent="0.35">
      <c r="A178" s="51"/>
      <c r="B178" s="27"/>
      <c r="C178" s="27" t="s">
        <v>1480</v>
      </c>
      <c r="D178" s="27"/>
      <c r="E178" s="51"/>
      <c r="F178" s="21"/>
      <c r="G178" s="27"/>
      <c r="H178" s="27"/>
      <c r="I178" s="27"/>
      <c r="J178" s="27"/>
      <c r="K178" s="27" t="s">
        <v>2818</v>
      </c>
      <c r="L178" s="27"/>
    </row>
    <row r="179" spans="1:12" ht="18" x14ac:dyDescent="0.35">
      <c r="A179" s="17"/>
      <c r="B179" s="50"/>
      <c r="C179" s="50" t="s">
        <v>1479</v>
      </c>
      <c r="D179" s="50"/>
      <c r="E179" s="17"/>
      <c r="F179" s="22"/>
      <c r="G179" s="50"/>
      <c r="H179" s="50"/>
      <c r="I179" s="50"/>
      <c r="J179" s="50"/>
      <c r="K179" s="50"/>
      <c r="L179" s="50"/>
    </row>
    <row r="180" spans="1:12" ht="18" x14ac:dyDescent="0.35">
      <c r="A180" s="51">
        <v>8</v>
      </c>
      <c r="B180" s="27" t="s">
        <v>1290</v>
      </c>
      <c r="C180" s="27" t="s">
        <v>3434</v>
      </c>
      <c r="D180" s="27" t="s">
        <v>1291</v>
      </c>
      <c r="E180" s="196">
        <v>150000</v>
      </c>
      <c r="F180" s="336">
        <v>150000</v>
      </c>
      <c r="G180" s="196">
        <v>150000</v>
      </c>
      <c r="H180" s="196">
        <v>150000</v>
      </c>
      <c r="I180" s="196">
        <v>150000</v>
      </c>
      <c r="J180" s="230" t="s">
        <v>1670</v>
      </c>
      <c r="K180" s="27" t="s">
        <v>1292</v>
      </c>
      <c r="L180" s="27" t="s">
        <v>71</v>
      </c>
    </row>
    <row r="181" spans="1:12" ht="18" x14ac:dyDescent="0.35">
      <c r="A181" s="51"/>
      <c r="B181" s="27" t="s">
        <v>1293</v>
      </c>
      <c r="C181" s="27" t="s">
        <v>3435</v>
      </c>
      <c r="D181" s="27" t="s">
        <v>1251</v>
      </c>
      <c r="E181" s="196" t="s">
        <v>118</v>
      </c>
      <c r="F181" s="336" t="s">
        <v>118</v>
      </c>
      <c r="G181" s="196" t="s">
        <v>118</v>
      </c>
      <c r="H181" s="196" t="s">
        <v>118</v>
      </c>
      <c r="I181" s="196" t="s">
        <v>118</v>
      </c>
      <c r="J181" s="1236" t="s">
        <v>3436</v>
      </c>
      <c r="K181" s="27" t="s">
        <v>1294</v>
      </c>
      <c r="L181" s="27"/>
    </row>
    <row r="182" spans="1:12" ht="18" x14ac:dyDescent="0.35">
      <c r="A182" s="17"/>
      <c r="B182" s="50"/>
      <c r="C182" s="50"/>
      <c r="D182" s="50"/>
      <c r="E182" s="1234"/>
      <c r="F182" s="1234"/>
      <c r="G182" s="1234"/>
      <c r="H182" s="1234"/>
      <c r="I182" s="1234"/>
      <c r="J182" s="1237" t="s">
        <v>3437</v>
      </c>
      <c r="K182" s="50"/>
      <c r="L182" s="50"/>
    </row>
    <row r="183" spans="1:12" ht="18" customHeight="1" x14ac:dyDescent="0.35">
      <c r="A183" s="1324" t="s">
        <v>33</v>
      </c>
      <c r="B183" s="1324"/>
      <c r="C183" s="1324"/>
      <c r="D183" s="1324"/>
      <c r="E183" s="1324"/>
      <c r="F183" s="1324"/>
      <c r="G183" s="1324"/>
      <c r="H183" s="1324"/>
      <c r="I183" s="1324"/>
      <c r="J183" s="1324"/>
      <c r="K183" s="1324"/>
      <c r="L183" s="1324"/>
    </row>
    <row r="184" spans="1:12" ht="18" x14ac:dyDescent="0.35">
      <c r="A184" s="1325" t="s">
        <v>34</v>
      </c>
      <c r="B184" s="1325"/>
      <c r="C184" s="1325"/>
      <c r="D184" s="1325"/>
      <c r="E184" s="1325"/>
      <c r="F184" s="1325"/>
      <c r="G184" s="1325"/>
      <c r="H184" s="1325"/>
      <c r="I184" s="1325"/>
      <c r="J184" s="1325"/>
      <c r="K184" s="1325"/>
      <c r="L184" s="1325"/>
    </row>
    <row r="185" spans="1:12" ht="18" x14ac:dyDescent="0.35">
      <c r="A185" s="1325" t="s">
        <v>2</v>
      </c>
      <c r="B185" s="1325"/>
      <c r="C185" s="1325"/>
      <c r="D185" s="1325"/>
      <c r="E185" s="1325"/>
      <c r="F185" s="1325"/>
      <c r="G185" s="1325"/>
      <c r="H185" s="1325"/>
      <c r="I185" s="1325"/>
      <c r="J185" s="1325"/>
      <c r="K185" s="1325"/>
      <c r="L185" s="1325"/>
    </row>
    <row r="186" spans="1:12" ht="18" x14ac:dyDescent="0.35">
      <c r="A186" s="1325" t="s">
        <v>3</v>
      </c>
      <c r="B186" s="1325"/>
      <c r="C186" s="1325"/>
      <c r="D186" s="1325"/>
      <c r="E186" s="1325"/>
      <c r="F186" s="1325"/>
      <c r="G186" s="1325"/>
      <c r="H186" s="1325"/>
      <c r="I186" s="1325"/>
      <c r="J186" s="1325"/>
      <c r="K186" s="1325"/>
      <c r="L186" s="1325"/>
    </row>
    <row r="187" spans="1:12" ht="18" x14ac:dyDescent="0.35">
      <c r="A187" s="367" t="s">
        <v>35</v>
      </c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</row>
    <row r="188" spans="1:12" ht="18" x14ac:dyDescent="0.35">
      <c r="A188" s="1199" t="s">
        <v>3107</v>
      </c>
      <c r="B188" s="1199"/>
      <c r="C188" s="1199"/>
      <c r="D188" s="1199"/>
      <c r="E188" s="1199"/>
      <c r="F188" s="1199"/>
      <c r="G188" s="367"/>
      <c r="H188" s="367"/>
      <c r="I188" s="367"/>
      <c r="J188" s="367"/>
      <c r="K188" s="367"/>
      <c r="L188" s="367"/>
    </row>
    <row r="189" spans="1:12" ht="18" x14ac:dyDescent="0.35">
      <c r="A189" s="367"/>
      <c r="B189" s="367" t="s">
        <v>3118</v>
      </c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</row>
    <row r="190" spans="1:12" ht="18" x14ac:dyDescent="0.35">
      <c r="A190" s="367"/>
      <c r="B190" s="367" t="s">
        <v>3119</v>
      </c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</row>
    <row r="191" spans="1:12" ht="18" x14ac:dyDescent="0.35">
      <c r="A191" s="349" t="s">
        <v>38</v>
      </c>
      <c r="B191" s="350" t="s">
        <v>7</v>
      </c>
      <c r="C191" s="350" t="s">
        <v>39</v>
      </c>
      <c r="D191" s="350" t="s">
        <v>57</v>
      </c>
      <c r="E191" s="1331" t="s">
        <v>1244</v>
      </c>
      <c r="F191" s="1332"/>
      <c r="G191" s="1332"/>
      <c r="H191" s="1332"/>
      <c r="I191" s="351"/>
      <c r="J191" s="352" t="s">
        <v>1245</v>
      </c>
      <c r="K191" s="353" t="s">
        <v>1246</v>
      </c>
      <c r="L191" s="350" t="s">
        <v>45</v>
      </c>
    </row>
    <row r="192" spans="1:12" ht="18" x14ac:dyDescent="0.35">
      <c r="A192" s="354"/>
      <c r="B192" s="355"/>
      <c r="C192" s="354"/>
      <c r="D192" s="356" t="s">
        <v>1247</v>
      </c>
      <c r="E192" s="356">
        <v>2561</v>
      </c>
      <c r="F192" s="356">
        <v>2562</v>
      </c>
      <c r="G192" s="357">
        <v>2563</v>
      </c>
      <c r="H192" s="358">
        <v>2564</v>
      </c>
      <c r="I192" s="358">
        <v>2565</v>
      </c>
      <c r="J192" s="358" t="s">
        <v>1248</v>
      </c>
      <c r="K192" s="356" t="s">
        <v>44</v>
      </c>
      <c r="L192" s="359" t="s">
        <v>46</v>
      </c>
    </row>
    <row r="193" spans="1:12" ht="18" x14ac:dyDescent="0.35">
      <c r="A193" s="360"/>
      <c r="B193" s="360"/>
      <c r="C193" s="361"/>
      <c r="D193" s="362"/>
      <c r="E193" s="362" t="s">
        <v>14</v>
      </c>
      <c r="F193" s="362" t="s">
        <v>14</v>
      </c>
      <c r="G193" s="362" t="s">
        <v>14</v>
      </c>
      <c r="H193" s="362" t="s">
        <v>14</v>
      </c>
      <c r="I193" s="362" t="s">
        <v>14</v>
      </c>
      <c r="J193" s="364"/>
      <c r="K193" s="362"/>
      <c r="L193" s="365"/>
    </row>
    <row r="194" spans="1:12" ht="18" x14ac:dyDescent="0.35">
      <c r="A194" s="51">
        <v>9</v>
      </c>
      <c r="B194" s="27" t="s">
        <v>1295</v>
      </c>
      <c r="C194" s="27" t="s">
        <v>2819</v>
      </c>
      <c r="D194" s="27" t="s">
        <v>1288</v>
      </c>
      <c r="E194" s="51"/>
      <c r="F194" s="337">
        <v>150000</v>
      </c>
      <c r="G194" s="204">
        <v>150000</v>
      </c>
      <c r="H194" s="204">
        <v>150000</v>
      </c>
      <c r="I194" s="204"/>
      <c r="J194" s="27" t="s">
        <v>1409</v>
      </c>
      <c r="K194" s="27" t="s">
        <v>3431</v>
      </c>
      <c r="L194" s="27" t="s">
        <v>71</v>
      </c>
    </row>
    <row r="195" spans="1:12" ht="18" x14ac:dyDescent="0.35">
      <c r="A195" s="51"/>
      <c r="B195" s="27" t="s">
        <v>1296</v>
      </c>
      <c r="C195" s="27" t="s">
        <v>2820</v>
      </c>
      <c r="D195" s="27" t="s">
        <v>1251</v>
      </c>
      <c r="E195" s="51"/>
      <c r="F195" s="179" t="s">
        <v>118</v>
      </c>
      <c r="G195" s="179" t="s">
        <v>118</v>
      </c>
      <c r="H195" s="179" t="s">
        <v>118</v>
      </c>
      <c r="I195" s="179"/>
      <c r="J195" s="179" t="s">
        <v>3433</v>
      </c>
      <c r="K195" s="27" t="s">
        <v>3432</v>
      </c>
      <c r="L195" s="27"/>
    </row>
    <row r="196" spans="1:12" ht="18" x14ac:dyDescent="0.35">
      <c r="A196" s="17"/>
      <c r="B196" s="50"/>
      <c r="C196" s="50" t="s">
        <v>1017</v>
      </c>
      <c r="D196" s="50"/>
      <c r="E196" s="17"/>
      <c r="F196" s="17"/>
      <c r="G196" s="50"/>
      <c r="H196" s="50"/>
      <c r="I196" s="50"/>
      <c r="J196" s="50"/>
      <c r="K196" s="50" t="s">
        <v>1297</v>
      </c>
      <c r="L196" s="50"/>
    </row>
    <row r="197" spans="1:12" ht="18" x14ac:dyDescent="0.35">
      <c r="A197" s="51">
        <v>10</v>
      </c>
      <c r="B197" s="49" t="s">
        <v>1299</v>
      </c>
      <c r="C197" s="27" t="s">
        <v>1486</v>
      </c>
      <c r="D197" s="27" t="s">
        <v>2821</v>
      </c>
      <c r="E197" s="179"/>
      <c r="F197" s="179">
        <v>60000</v>
      </c>
      <c r="G197" s="179"/>
      <c r="H197" s="179"/>
      <c r="I197" s="179"/>
      <c r="J197" s="27" t="s">
        <v>3429</v>
      </c>
      <c r="K197" s="27" t="s">
        <v>1490</v>
      </c>
      <c r="L197" s="27" t="s">
        <v>71</v>
      </c>
    </row>
    <row r="198" spans="1:12" ht="18" x14ac:dyDescent="0.35">
      <c r="A198" s="51"/>
      <c r="B198" s="49" t="s">
        <v>1300</v>
      </c>
      <c r="C198" s="27" t="s">
        <v>1487</v>
      </c>
      <c r="D198" s="27" t="s">
        <v>2822</v>
      </c>
      <c r="E198" s="51"/>
      <c r="F198" s="179" t="s">
        <v>118</v>
      </c>
      <c r="G198" s="51"/>
      <c r="H198" s="51"/>
      <c r="I198" s="51"/>
      <c r="J198" s="230" t="s">
        <v>3430</v>
      </c>
      <c r="K198" s="27" t="s">
        <v>2824</v>
      </c>
      <c r="L198" s="27"/>
    </row>
    <row r="199" spans="1:12" ht="18" x14ac:dyDescent="0.35">
      <c r="A199" s="51"/>
      <c r="B199" s="49" t="s">
        <v>1485</v>
      </c>
      <c r="C199" s="27" t="s">
        <v>2823</v>
      </c>
      <c r="D199" s="49"/>
      <c r="E199" s="51"/>
      <c r="F199" s="51"/>
      <c r="G199" s="51"/>
      <c r="H199" s="51"/>
      <c r="I199" s="51"/>
      <c r="J199" s="51"/>
      <c r="K199" s="27" t="s">
        <v>2825</v>
      </c>
      <c r="L199" s="27"/>
    </row>
    <row r="200" spans="1:12" ht="18" x14ac:dyDescent="0.35">
      <c r="A200" s="17"/>
      <c r="B200" s="46" t="s">
        <v>1093</v>
      </c>
      <c r="C200" s="50" t="s">
        <v>1492</v>
      </c>
      <c r="D200" s="46"/>
      <c r="E200" s="16"/>
      <c r="F200" s="17"/>
      <c r="G200" s="16"/>
      <c r="H200" s="17"/>
      <c r="I200" s="17"/>
      <c r="J200" s="17"/>
      <c r="K200" s="50" t="s">
        <v>1491</v>
      </c>
      <c r="L200" s="50"/>
    </row>
    <row r="201" spans="1:12" ht="18" x14ac:dyDescent="0.35">
      <c r="A201" s="51">
        <v>11</v>
      </c>
      <c r="B201" s="27" t="s">
        <v>1397</v>
      </c>
      <c r="C201" s="27" t="s">
        <v>1488</v>
      </c>
      <c r="D201" s="27" t="s">
        <v>1398</v>
      </c>
      <c r="E201" s="179">
        <v>150000</v>
      </c>
      <c r="F201" s="51"/>
      <c r="G201" s="27"/>
      <c r="H201" s="27"/>
      <c r="I201" s="1198"/>
      <c r="J201" s="27" t="s">
        <v>1409</v>
      </c>
      <c r="K201" s="27" t="s">
        <v>1409</v>
      </c>
      <c r="L201" s="49" t="s">
        <v>71</v>
      </c>
    </row>
    <row r="202" spans="1:12" ht="18" x14ac:dyDescent="0.35">
      <c r="A202" s="51"/>
      <c r="B202" s="27" t="s">
        <v>1399</v>
      </c>
      <c r="C202" s="27" t="s">
        <v>1489</v>
      </c>
      <c r="D202" s="27" t="s">
        <v>1400</v>
      </c>
      <c r="E202" s="51" t="s">
        <v>118</v>
      </c>
      <c r="F202" s="51"/>
      <c r="G202" s="27"/>
      <c r="H202" s="27"/>
      <c r="I202" s="1198"/>
      <c r="J202" s="49" t="s">
        <v>1410</v>
      </c>
      <c r="K202" s="27" t="s">
        <v>1410</v>
      </c>
      <c r="L202" s="941"/>
    </row>
    <row r="203" spans="1:12" ht="18" x14ac:dyDescent="0.35">
      <c r="A203" s="51"/>
      <c r="B203" s="27"/>
      <c r="C203" s="27" t="s">
        <v>1401</v>
      </c>
      <c r="D203" s="27"/>
      <c r="E203" s="17"/>
      <c r="F203" s="17"/>
      <c r="G203" s="50"/>
      <c r="H203" s="50"/>
      <c r="I203" s="1235"/>
      <c r="J203" s="927"/>
      <c r="K203" s="50" t="s">
        <v>1405</v>
      </c>
      <c r="L203" s="920"/>
    </row>
    <row r="204" spans="1:12" ht="18" x14ac:dyDescent="0.35">
      <c r="A204" s="14">
        <v>12</v>
      </c>
      <c r="B204" s="79" t="s">
        <v>3015</v>
      </c>
      <c r="C204" s="79" t="s">
        <v>3427</v>
      </c>
      <c r="D204" s="79" t="s">
        <v>2267</v>
      </c>
      <c r="E204" s="179">
        <v>150000</v>
      </c>
      <c r="F204" s="179">
        <v>150000</v>
      </c>
      <c r="G204" s="179">
        <v>150000</v>
      </c>
      <c r="H204" s="179">
        <v>150000</v>
      </c>
      <c r="I204" s="179">
        <v>150000</v>
      </c>
      <c r="J204" s="27" t="s">
        <v>3426</v>
      </c>
      <c r="K204" s="27" t="s">
        <v>3017</v>
      </c>
      <c r="L204" s="49" t="s">
        <v>71</v>
      </c>
    </row>
    <row r="205" spans="1:12" ht="18" x14ac:dyDescent="0.35">
      <c r="A205" s="51"/>
      <c r="B205" s="27" t="s">
        <v>3016</v>
      </c>
      <c r="C205" s="27" t="s">
        <v>3428</v>
      </c>
      <c r="D205" s="49" t="s">
        <v>1017</v>
      </c>
      <c r="E205" s="51" t="s">
        <v>118</v>
      </c>
      <c r="F205" s="51" t="s">
        <v>118</v>
      </c>
      <c r="G205" s="51" t="s">
        <v>118</v>
      </c>
      <c r="H205" s="51" t="s">
        <v>118</v>
      </c>
      <c r="I205" s="51" t="s">
        <v>118</v>
      </c>
      <c r="J205" s="936"/>
      <c r="K205" s="27" t="s">
        <v>3018</v>
      </c>
      <c r="L205" s="941"/>
    </row>
    <row r="206" spans="1:12" ht="18" x14ac:dyDescent="0.35">
      <c r="A206" s="17"/>
      <c r="B206" s="50"/>
      <c r="C206" s="50" t="s">
        <v>1017</v>
      </c>
      <c r="D206" s="50"/>
      <c r="E206" s="17"/>
      <c r="F206" s="17"/>
      <c r="G206" s="50"/>
      <c r="H206" s="50"/>
      <c r="I206" s="920"/>
      <c r="J206" s="920"/>
      <c r="K206" s="50" t="s">
        <v>3019</v>
      </c>
      <c r="L206" s="927"/>
    </row>
    <row r="207" spans="1:12" ht="18" x14ac:dyDescent="0.35">
      <c r="A207" s="14">
        <v>13</v>
      </c>
      <c r="B207" s="79" t="s">
        <v>1832</v>
      </c>
      <c r="C207" s="95" t="s">
        <v>3021</v>
      </c>
      <c r="D207" s="79" t="s">
        <v>3023</v>
      </c>
      <c r="E207" s="179">
        <v>150000</v>
      </c>
      <c r="F207" s="179">
        <v>150000</v>
      </c>
      <c r="G207" s="179">
        <v>150000</v>
      </c>
      <c r="H207" s="179">
        <v>150000</v>
      </c>
      <c r="I207" s="179">
        <v>150000</v>
      </c>
      <c r="J207" s="49" t="s">
        <v>3424</v>
      </c>
      <c r="K207" s="79" t="s">
        <v>3024</v>
      </c>
      <c r="L207" s="106" t="s">
        <v>71</v>
      </c>
    </row>
    <row r="208" spans="1:12" ht="18.600000000000001" thickBot="1" x14ac:dyDescent="0.4">
      <c r="A208" s="51"/>
      <c r="B208" s="27" t="s">
        <v>3020</v>
      </c>
      <c r="C208" s="49" t="s">
        <v>3022</v>
      </c>
      <c r="D208" s="27" t="s">
        <v>2389</v>
      </c>
      <c r="E208" s="51" t="s">
        <v>118</v>
      </c>
      <c r="F208" s="51" t="s">
        <v>118</v>
      </c>
      <c r="G208" s="51" t="s">
        <v>118</v>
      </c>
      <c r="H208" s="51" t="s">
        <v>118</v>
      </c>
      <c r="I208" s="51" t="s">
        <v>118</v>
      </c>
      <c r="J208" s="95" t="s">
        <v>3425</v>
      </c>
      <c r="K208" s="27" t="s">
        <v>3025</v>
      </c>
      <c r="L208" s="941"/>
    </row>
    <row r="209" spans="1:12" ht="18.600000000000001" thickBot="1" x14ac:dyDescent="0.4">
      <c r="A209" s="1238" t="s">
        <v>17</v>
      </c>
      <c r="B209" s="851" t="s">
        <v>3400</v>
      </c>
      <c r="C209" s="851"/>
      <c r="D209" s="851"/>
      <c r="E209" s="1239">
        <f>E142+E146+E150+E153+E167+E171+E175+E180+E201+E204+E207</f>
        <v>3422800</v>
      </c>
      <c r="F209" s="1242">
        <f>F142+F150+F153+F167+F171+F175+F180+F194+F197+F204+F207</f>
        <v>3382800</v>
      </c>
      <c r="G209" s="873">
        <f>G142+G146+G150+G153+G167+G171+G175+G180+G194+G204+G207</f>
        <v>3472800</v>
      </c>
      <c r="H209" s="873">
        <f>H142+H146+H150+H153+H167+H171+H175+H180+H194+H204+H207</f>
        <v>3522800</v>
      </c>
      <c r="I209" s="1242">
        <f>I142+I146+I150+I153+I167+I171+I175+I180+I204+I207</f>
        <v>3372800</v>
      </c>
      <c r="J209" s="1240"/>
      <c r="K209" s="851"/>
      <c r="L209" s="1241"/>
    </row>
    <row r="210" spans="1:12" ht="17.399999999999999" x14ac:dyDescent="0.35">
      <c r="A210" s="1327" t="s">
        <v>33</v>
      </c>
      <c r="B210" s="1327"/>
      <c r="C210" s="1327"/>
      <c r="D210" s="1327"/>
      <c r="E210" s="1327"/>
      <c r="F210" s="1327"/>
      <c r="G210" s="1327"/>
      <c r="H210" s="1327"/>
      <c r="I210" s="1327"/>
      <c r="J210" s="1327"/>
      <c r="K210" s="1327"/>
      <c r="L210" s="1327"/>
    </row>
    <row r="211" spans="1:12" ht="17.399999999999999" x14ac:dyDescent="0.35">
      <c r="A211" s="1321" t="s">
        <v>34</v>
      </c>
      <c r="B211" s="1321"/>
      <c r="C211" s="1321"/>
      <c r="D211" s="1321"/>
      <c r="E211" s="1321"/>
      <c r="F211" s="1321"/>
      <c r="G211" s="1321"/>
      <c r="H211" s="1321"/>
      <c r="I211" s="1321"/>
      <c r="J211" s="1321"/>
      <c r="K211" s="1321"/>
      <c r="L211" s="1321"/>
    </row>
    <row r="212" spans="1:12" ht="17.399999999999999" x14ac:dyDescent="0.35">
      <c r="A212" s="1321" t="s">
        <v>2</v>
      </c>
      <c r="B212" s="1321"/>
      <c r="C212" s="1321"/>
      <c r="D212" s="1321"/>
      <c r="E212" s="1321"/>
      <c r="F212" s="1321"/>
      <c r="G212" s="1321"/>
      <c r="H212" s="1321"/>
      <c r="I212" s="1321"/>
      <c r="J212" s="1321"/>
      <c r="K212" s="1321"/>
      <c r="L212" s="1321"/>
    </row>
    <row r="213" spans="1:12" ht="17.399999999999999" x14ac:dyDescent="0.35">
      <c r="A213" s="1321" t="s">
        <v>3</v>
      </c>
      <c r="B213" s="1321"/>
      <c r="C213" s="1321"/>
      <c r="D213" s="1321"/>
      <c r="E213" s="1321"/>
      <c r="F213" s="1321"/>
      <c r="G213" s="1321"/>
      <c r="H213" s="1321"/>
      <c r="I213" s="1321"/>
      <c r="J213" s="1321"/>
      <c r="K213" s="1321"/>
      <c r="L213" s="1321"/>
    </row>
    <row r="214" spans="1:12" ht="17.399999999999999" x14ac:dyDescent="0.35">
      <c r="A214" s="265" t="s">
        <v>35</v>
      </c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</row>
    <row r="215" spans="1:12" ht="17.399999999999999" x14ac:dyDescent="0.35">
      <c r="A215" s="1154" t="s">
        <v>3107</v>
      </c>
      <c r="B215" s="1154"/>
      <c r="C215" s="1154"/>
      <c r="D215" s="1154"/>
      <c r="E215" s="1154"/>
      <c r="F215" s="265"/>
      <c r="G215" s="265"/>
      <c r="H215" s="265"/>
      <c r="I215" s="265"/>
      <c r="J215" s="265"/>
      <c r="K215" s="265"/>
      <c r="L215" s="265"/>
    </row>
    <row r="216" spans="1:12" ht="17.399999999999999" x14ac:dyDescent="0.35">
      <c r="A216" s="265"/>
      <c r="B216" s="265" t="s">
        <v>3118</v>
      </c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</row>
    <row r="217" spans="1:12" ht="17.399999999999999" x14ac:dyDescent="0.35">
      <c r="A217" s="265"/>
      <c r="B217" s="265" t="s">
        <v>30</v>
      </c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</row>
    <row r="218" spans="1:12" ht="17.399999999999999" x14ac:dyDescent="0.35">
      <c r="A218" s="267" t="s">
        <v>38</v>
      </c>
      <c r="B218" s="268" t="s">
        <v>7</v>
      </c>
      <c r="C218" s="268" t="s">
        <v>39</v>
      </c>
      <c r="D218" s="268" t="s">
        <v>57</v>
      </c>
      <c r="E218" s="1353" t="s">
        <v>1244</v>
      </c>
      <c r="F218" s="1354"/>
      <c r="G218" s="1354"/>
      <c r="H218" s="1354"/>
      <c r="I218" s="269"/>
      <c r="J218" s="270" t="s">
        <v>1245</v>
      </c>
      <c r="K218" s="271" t="s">
        <v>1246</v>
      </c>
      <c r="L218" s="268" t="s">
        <v>45</v>
      </c>
    </row>
    <row r="219" spans="1:12" ht="17.399999999999999" x14ac:dyDescent="0.35">
      <c r="A219" s="272"/>
      <c r="B219" s="273"/>
      <c r="C219" s="272"/>
      <c r="D219" s="274" t="s">
        <v>1247</v>
      </c>
      <c r="E219" s="274">
        <v>2561</v>
      </c>
      <c r="F219" s="274">
        <v>2562</v>
      </c>
      <c r="G219" s="275">
        <v>2563</v>
      </c>
      <c r="H219" s="276">
        <v>2564</v>
      </c>
      <c r="I219" s="276">
        <v>2565</v>
      </c>
      <c r="J219" s="276" t="s">
        <v>1248</v>
      </c>
      <c r="K219" s="274" t="s">
        <v>44</v>
      </c>
      <c r="L219" s="277" t="s">
        <v>46</v>
      </c>
    </row>
    <row r="220" spans="1:12" ht="17.399999999999999" x14ac:dyDescent="0.35">
      <c r="A220" s="278"/>
      <c r="B220" s="278"/>
      <c r="C220" s="279"/>
      <c r="D220" s="280"/>
      <c r="E220" s="280" t="s">
        <v>14</v>
      </c>
      <c r="F220" s="280" t="s">
        <v>14</v>
      </c>
      <c r="G220" s="280" t="s">
        <v>14</v>
      </c>
      <c r="H220" s="280" t="s">
        <v>14</v>
      </c>
      <c r="I220" s="280" t="s">
        <v>14</v>
      </c>
      <c r="J220" s="281"/>
      <c r="K220" s="280"/>
      <c r="L220" s="282"/>
    </row>
    <row r="221" spans="1:12" ht="17.399999999999999" x14ac:dyDescent="0.35">
      <c r="A221" s="225">
        <v>1</v>
      </c>
      <c r="B221" s="112" t="s">
        <v>1411</v>
      </c>
      <c r="C221" s="112" t="s">
        <v>1412</v>
      </c>
      <c r="D221" s="112" t="s">
        <v>1413</v>
      </c>
      <c r="E221" s="227">
        <v>500000</v>
      </c>
      <c r="F221" s="225"/>
      <c r="G221" s="227">
        <v>500000</v>
      </c>
      <c r="H221" s="80"/>
      <c r="I221" s="322"/>
      <c r="J221" s="112" t="s">
        <v>3422</v>
      </c>
      <c r="K221" s="112" t="s">
        <v>2939</v>
      </c>
      <c r="L221" s="225" t="s">
        <v>94</v>
      </c>
    </row>
    <row r="222" spans="1:12" ht="17.399999999999999" x14ac:dyDescent="0.35">
      <c r="A222" s="225"/>
      <c r="B222" s="112" t="s">
        <v>1414</v>
      </c>
      <c r="C222" s="112" t="s">
        <v>1415</v>
      </c>
      <c r="D222" s="112" t="s">
        <v>1416</v>
      </c>
      <c r="E222" s="225" t="s">
        <v>118</v>
      </c>
      <c r="F222" s="225"/>
      <c r="G222" s="225" t="s">
        <v>118</v>
      </c>
      <c r="H222" s="80"/>
      <c r="I222" s="321"/>
      <c r="J222" s="112" t="s">
        <v>3423</v>
      </c>
      <c r="K222" s="112" t="s">
        <v>2940</v>
      </c>
      <c r="L222" s="321"/>
    </row>
    <row r="223" spans="1:12" ht="17.399999999999999" x14ac:dyDescent="0.35">
      <c r="A223" s="228"/>
      <c r="B223" s="80"/>
      <c r="C223" s="80"/>
      <c r="D223" s="80" t="s">
        <v>1099</v>
      </c>
      <c r="E223" s="228"/>
      <c r="F223" s="228"/>
      <c r="G223" s="80"/>
      <c r="H223" s="80"/>
      <c r="I223" s="321"/>
      <c r="J223" s="321"/>
      <c r="K223" s="112" t="s">
        <v>1991</v>
      </c>
      <c r="L223" s="321"/>
    </row>
    <row r="224" spans="1:12" ht="17.399999999999999" x14ac:dyDescent="0.35">
      <c r="A224" s="229"/>
      <c r="B224" s="245"/>
      <c r="C224" s="245"/>
      <c r="D224" s="245"/>
      <c r="E224" s="245"/>
      <c r="F224" s="245"/>
      <c r="G224" s="245"/>
      <c r="H224" s="245"/>
      <c r="I224" s="320"/>
      <c r="J224" s="320"/>
      <c r="K224" s="226"/>
      <c r="L224" s="320"/>
    </row>
    <row r="225" spans="1:12" ht="17.399999999999999" x14ac:dyDescent="0.35">
      <c r="A225" s="225">
        <v>2</v>
      </c>
      <c r="B225" s="112" t="s">
        <v>1417</v>
      </c>
      <c r="C225" s="112" t="s">
        <v>1418</v>
      </c>
      <c r="D225" s="112" t="s">
        <v>1419</v>
      </c>
      <c r="E225" s="227">
        <v>400000</v>
      </c>
      <c r="F225" s="225"/>
      <c r="G225" s="227">
        <v>400000</v>
      </c>
      <c r="H225" s="80"/>
      <c r="I225" s="321"/>
      <c r="J225" s="112" t="s">
        <v>1436</v>
      </c>
      <c r="K225" s="112" t="s">
        <v>2941</v>
      </c>
      <c r="L225" s="225" t="s">
        <v>71</v>
      </c>
    </row>
    <row r="226" spans="1:12" ht="17.399999999999999" x14ac:dyDescent="0.35">
      <c r="A226" s="283"/>
      <c r="B226" s="226" t="s">
        <v>1420</v>
      </c>
      <c r="C226" s="226" t="s">
        <v>1421</v>
      </c>
      <c r="D226" s="226" t="s">
        <v>1422</v>
      </c>
      <c r="E226" s="283" t="s">
        <v>118</v>
      </c>
      <c r="F226" s="283"/>
      <c r="G226" s="283" t="s">
        <v>118</v>
      </c>
      <c r="H226" s="245"/>
      <c r="I226" s="320"/>
      <c r="J226" s="320"/>
      <c r="K226" s="226"/>
      <c r="L226" s="320"/>
    </row>
    <row r="227" spans="1:12" ht="17.399999999999999" x14ac:dyDescent="0.35">
      <c r="A227" s="228">
        <v>3</v>
      </c>
      <c r="B227" s="80" t="s">
        <v>1061</v>
      </c>
      <c r="C227" s="80" t="s">
        <v>1423</v>
      </c>
      <c r="D227" s="80" t="s">
        <v>2830</v>
      </c>
      <c r="E227" s="227">
        <v>250000</v>
      </c>
      <c r="F227" s="228"/>
      <c r="G227" s="80"/>
      <c r="H227" s="80"/>
      <c r="I227" s="321"/>
      <c r="J227" s="112" t="s">
        <v>1436</v>
      </c>
      <c r="K227" s="112" t="s">
        <v>2942</v>
      </c>
      <c r="L227" s="225" t="s">
        <v>71</v>
      </c>
    </row>
    <row r="228" spans="1:12" ht="17.399999999999999" x14ac:dyDescent="0.35">
      <c r="A228" s="228"/>
      <c r="B228" s="80" t="s">
        <v>1424</v>
      </c>
      <c r="C228" s="80" t="s">
        <v>1425</v>
      </c>
      <c r="D228" s="80" t="s">
        <v>2829</v>
      </c>
      <c r="E228" s="225" t="s">
        <v>118</v>
      </c>
      <c r="F228" s="228"/>
      <c r="G228" s="80"/>
      <c r="H228" s="80"/>
      <c r="I228" s="321"/>
      <c r="J228" s="321"/>
      <c r="K228" s="112" t="s">
        <v>2943</v>
      </c>
      <c r="L228" s="321"/>
    </row>
    <row r="229" spans="1:12" ht="17.399999999999999" x14ac:dyDescent="0.35">
      <c r="A229" s="228"/>
      <c r="B229" s="80" t="s">
        <v>1427</v>
      </c>
      <c r="C229" s="80"/>
      <c r="D229" s="80" t="s">
        <v>2831</v>
      </c>
      <c r="E229" s="228"/>
      <c r="F229" s="228"/>
      <c r="G229" s="80"/>
      <c r="H229" s="80"/>
      <c r="I229" s="321"/>
      <c r="J229" s="321"/>
      <c r="K229" s="321"/>
      <c r="L229" s="321"/>
    </row>
    <row r="230" spans="1:12" ht="17.399999999999999" x14ac:dyDescent="0.35">
      <c r="A230" s="228"/>
      <c r="B230" s="80" t="s">
        <v>1251</v>
      </c>
      <c r="C230" s="80"/>
      <c r="D230" s="80" t="s">
        <v>1763</v>
      </c>
      <c r="E230" s="229"/>
      <c r="F230" s="229"/>
      <c r="G230" s="245"/>
      <c r="H230" s="245"/>
      <c r="I230" s="320"/>
      <c r="J230" s="320"/>
      <c r="K230" s="320"/>
      <c r="L230" s="320"/>
    </row>
    <row r="231" spans="1:12" ht="17.399999999999999" x14ac:dyDescent="0.35">
      <c r="A231" s="333">
        <v>4</v>
      </c>
      <c r="B231" s="128" t="s">
        <v>1428</v>
      </c>
      <c r="C231" s="254" t="s">
        <v>1429</v>
      </c>
      <c r="D231" s="254" t="s">
        <v>1430</v>
      </c>
      <c r="E231" s="227">
        <v>100000</v>
      </c>
      <c r="F231" s="225"/>
      <c r="G231" s="112"/>
      <c r="H231" s="264"/>
      <c r="I231" s="321"/>
      <c r="J231" s="112" t="s">
        <v>3421</v>
      </c>
      <c r="K231" s="112" t="s">
        <v>2944</v>
      </c>
      <c r="L231" s="225" t="s">
        <v>71</v>
      </c>
    </row>
    <row r="232" spans="1:12" ht="17.399999999999999" x14ac:dyDescent="0.35">
      <c r="A232" s="229"/>
      <c r="B232" s="162" t="s">
        <v>621</v>
      </c>
      <c r="C232" s="226"/>
      <c r="D232" s="245"/>
      <c r="E232" s="283" t="s">
        <v>118</v>
      </c>
      <c r="F232" s="283"/>
      <c r="G232" s="226"/>
      <c r="H232" s="310"/>
      <c r="I232" s="320"/>
      <c r="J232" s="320"/>
      <c r="K232" s="320"/>
      <c r="L232" s="320"/>
    </row>
    <row r="233" spans="1:12" ht="17.399999999999999" x14ac:dyDescent="0.35">
      <c r="A233" s="225">
        <v>5</v>
      </c>
      <c r="B233" s="80" t="s">
        <v>1268</v>
      </c>
      <c r="C233" s="112" t="s">
        <v>1269</v>
      </c>
      <c r="D233" s="80" t="s">
        <v>2826</v>
      </c>
      <c r="E233" s="303"/>
      <c r="F233" s="303">
        <v>500000</v>
      </c>
      <c r="G233" s="303">
        <v>500000</v>
      </c>
      <c r="H233" s="303">
        <v>500000</v>
      </c>
      <c r="I233" s="303">
        <v>500000</v>
      </c>
      <c r="J233" s="112" t="s">
        <v>3420</v>
      </c>
      <c r="K233" s="112" t="s">
        <v>1305</v>
      </c>
      <c r="L233" s="228" t="s">
        <v>71</v>
      </c>
    </row>
    <row r="234" spans="1:12" ht="17.399999999999999" x14ac:dyDescent="0.35">
      <c r="A234" s="225"/>
      <c r="B234" s="80" t="s">
        <v>1270</v>
      </c>
      <c r="C234" s="112" t="s">
        <v>1271</v>
      </c>
      <c r="D234" s="80" t="s">
        <v>2827</v>
      </c>
      <c r="E234" s="303"/>
      <c r="F234" s="225" t="s">
        <v>110</v>
      </c>
      <c r="G234" s="225" t="s">
        <v>110</v>
      </c>
      <c r="H234" s="225" t="s">
        <v>110</v>
      </c>
      <c r="I234" s="225" t="s">
        <v>110</v>
      </c>
      <c r="J234" s="304" t="s">
        <v>1436</v>
      </c>
      <c r="K234" s="112" t="s">
        <v>1306</v>
      </c>
      <c r="L234" s="323"/>
    </row>
    <row r="235" spans="1:12" ht="17.399999999999999" x14ac:dyDescent="0.35">
      <c r="A235" s="283"/>
      <c r="B235" s="245" t="s">
        <v>529</v>
      </c>
      <c r="C235" s="226"/>
      <c r="D235" s="245"/>
      <c r="E235" s="305"/>
      <c r="F235" s="283"/>
      <c r="G235" s="283"/>
      <c r="H235" s="283"/>
      <c r="I235" s="283"/>
      <c r="J235" s="306"/>
      <c r="K235" s="226" t="s">
        <v>1136</v>
      </c>
      <c r="L235" s="320"/>
    </row>
    <row r="236" spans="1:12" ht="17.399999999999999" x14ac:dyDescent="0.35">
      <c r="A236" s="608"/>
      <c r="B236" s="264"/>
      <c r="C236" s="264"/>
      <c r="D236" s="264"/>
      <c r="E236" s="307"/>
      <c r="F236" s="1243"/>
      <c r="G236" s="608"/>
      <c r="H236" s="608"/>
      <c r="I236" s="608"/>
      <c r="J236" s="308"/>
      <c r="K236" s="264"/>
      <c r="L236" s="324"/>
    </row>
    <row r="237" spans="1:12" ht="17.399999999999999" x14ac:dyDescent="0.35">
      <c r="A237" s="1327" t="s">
        <v>33</v>
      </c>
      <c r="B237" s="1327"/>
      <c r="C237" s="1327"/>
      <c r="D237" s="1327"/>
      <c r="E237" s="1327"/>
      <c r="F237" s="1327"/>
      <c r="G237" s="1327"/>
      <c r="H237" s="1327"/>
      <c r="I237" s="1327"/>
      <c r="J237" s="1327"/>
      <c r="K237" s="1327"/>
      <c r="L237" s="1327"/>
    </row>
    <row r="238" spans="1:12" ht="17.399999999999999" x14ac:dyDescent="0.35">
      <c r="A238" s="1321" t="s">
        <v>34</v>
      </c>
      <c r="B238" s="1321"/>
      <c r="C238" s="1321"/>
      <c r="D238" s="1321"/>
      <c r="E238" s="1321"/>
      <c r="F238" s="1321"/>
      <c r="G238" s="1321"/>
      <c r="H238" s="1321"/>
      <c r="I238" s="1321"/>
      <c r="J238" s="1321"/>
      <c r="K238" s="1321"/>
      <c r="L238" s="1321"/>
    </row>
    <row r="239" spans="1:12" ht="17.399999999999999" x14ac:dyDescent="0.35">
      <c r="A239" s="1321" t="s">
        <v>2</v>
      </c>
      <c r="B239" s="1321"/>
      <c r="C239" s="1321"/>
      <c r="D239" s="1321"/>
      <c r="E239" s="1321"/>
      <c r="F239" s="1321"/>
      <c r="G239" s="1321"/>
      <c r="H239" s="1321"/>
      <c r="I239" s="1321"/>
      <c r="J239" s="1321"/>
      <c r="K239" s="1321"/>
      <c r="L239" s="1321"/>
    </row>
    <row r="240" spans="1:12" ht="17.399999999999999" x14ac:dyDescent="0.35">
      <c r="A240" s="1321" t="s">
        <v>3</v>
      </c>
      <c r="B240" s="1321"/>
      <c r="C240" s="1321"/>
      <c r="D240" s="1321"/>
      <c r="E240" s="1321"/>
      <c r="F240" s="1321"/>
      <c r="G240" s="1321"/>
      <c r="H240" s="1321"/>
      <c r="I240" s="1321"/>
      <c r="J240" s="1321"/>
      <c r="K240" s="1321"/>
      <c r="L240" s="1321"/>
    </row>
    <row r="241" spans="1:12" ht="17.399999999999999" x14ac:dyDescent="0.35">
      <c r="A241" s="265" t="s">
        <v>35</v>
      </c>
      <c r="B241" s="265"/>
      <c r="C241" s="265"/>
      <c r="D241" s="265"/>
      <c r="E241" s="265"/>
      <c r="F241" s="265"/>
      <c r="G241" s="265"/>
      <c r="H241" s="265"/>
      <c r="I241" s="265"/>
      <c r="J241" s="265"/>
      <c r="K241" s="265"/>
      <c r="L241" s="265"/>
    </row>
    <row r="242" spans="1:12" ht="17.399999999999999" x14ac:dyDescent="0.35">
      <c r="A242" s="1154" t="s">
        <v>3107</v>
      </c>
      <c r="B242" s="1154"/>
      <c r="C242" s="1154"/>
      <c r="D242" s="1154"/>
      <c r="E242" s="1154"/>
      <c r="F242" s="1154"/>
      <c r="G242" s="265"/>
      <c r="H242" s="265"/>
      <c r="I242" s="265"/>
      <c r="J242" s="265"/>
      <c r="K242" s="265"/>
      <c r="L242" s="265"/>
    </row>
    <row r="243" spans="1:12" ht="17.399999999999999" x14ac:dyDescent="0.35">
      <c r="A243" s="265"/>
      <c r="B243" s="265" t="s">
        <v>3118</v>
      </c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</row>
    <row r="244" spans="1:12" ht="17.399999999999999" x14ac:dyDescent="0.35">
      <c r="A244" s="265"/>
      <c r="B244" s="265" t="s">
        <v>30</v>
      </c>
      <c r="C244" s="265"/>
      <c r="D244" s="265"/>
      <c r="E244" s="265"/>
      <c r="F244" s="265"/>
      <c r="G244" s="265"/>
      <c r="H244" s="265"/>
      <c r="I244" s="265"/>
      <c r="J244" s="265"/>
      <c r="K244" s="265"/>
      <c r="L244" s="265"/>
    </row>
    <row r="245" spans="1:12" ht="17.399999999999999" x14ac:dyDescent="0.35">
      <c r="A245" s="267" t="s">
        <v>38</v>
      </c>
      <c r="B245" s="268" t="s">
        <v>7</v>
      </c>
      <c r="C245" s="268" t="s">
        <v>39</v>
      </c>
      <c r="D245" s="268" t="s">
        <v>57</v>
      </c>
      <c r="E245" s="1353" t="s">
        <v>1244</v>
      </c>
      <c r="F245" s="1354"/>
      <c r="G245" s="1354"/>
      <c r="H245" s="1354"/>
      <c r="I245" s="269"/>
      <c r="J245" s="270" t="s">
        <v>1245</v>
      </c>
      <c r="K245" s="271" t="s">
        <v>1246</v>
      </c>
      <c r="L245" s="268" t="s">
        <v>45</v>
      </c>
    </row>
    <row r="246" spans="1:12" ht="17.399999999999999" x14ac:dyDescent="0.35">
      <c r="A246" s="272"/>
      <c r="B246" s="273"/>
      <c r="C246" s="272"/>
      <c r="D246" s="274" t="s">
        <v>1247</v>
      </c>
      <c r="E246" s="274">
        <v>2561</v>
      </c>
      <c r="F246" s="274">
        <v>2562</v>
      </c>
      <c r="G246" s="275">
        <v>2563</v>
      </c>
      <c r="H246" s="276">
        <v>2564</v>
      </c>
      <c r="I246" s="276">
        <v>2565</v>
      </c>
      <c r="J246" s="276" t="s">
        <v>1248</v>
      </c>
      <c r="K246" s="274" t="s">
        <v>44</v>
      </c>
      <c r="L246" s="277" t="s">
        <v>46</v>
      </c>
    </row>
    <row r="247" spans="1:12" ht="17.399999999999999" x14ac:dyDescent="0.35">
      <c r="A247" s="278"/>
      <c r="B247" s="278"/>
      <c r="C247" s="279"/>
      <c r="D247" s="280"/>
      <c r="E247" s="280" t="s">
        <v>14</v>
      </c>
      <c r="F247" s="280" t="s">
        <v>14</v>
      </c>
      <c r="G247" s="280" t="s">
        <v>14</v>
      </c>
      <c r="H247" s="280" t="s">
        <v>14</v>
      </c>
      <c r="I247" s="280" t="s">
        <v>14</v>
      </c>
      <c r="J247" s="281"/>
      <c r="K247" s="280"/>
      <c r="L247" s="282"/>
    </row>
    <row r="248" spans="1:12" ht="17.399999999999999" x14ac:dyDescent="0.35">
      <c r="A248" s="225">
        <v>6</v>
      </c>
      <c r="B248" s="80" t="s">
        <v>1499</v>
      </c>
      <c r="C248" s="112" t="s">
        <v>1272</v>
      </c>
      <c r="D248" s="80" t="s">
        <v>2828</v>
      </c>
      <c r="E248" s="303"/>
      <c r="F248" s="303">
        <v>500000</v>
      </c>
      <c r="G248" s="303">
        <v>500000</v>
      </c>
      <c r="H248" s="303">
        <v>500000</v>
      </c>
      <c r="I248" s="303">
        <v>500000</v>
      </c>
      <c r="J248" s="112" t="s">
        <v>3419</v>
      </c>
      <c r="K248" s="80" t="s">
        <v>1307</v>
      </c>
      <c r="L248" s="225" t="s">
        <v>94</v>
      </c>
    </row>
    <row r="249" spans="1:12" ht="17.399999999999999" x14ac:dyDescent="0.35">
      <c r="A249" s="225"/>
      <c r="B249" s="80" t="s">
        <v>3989</v>
      </c>
      <c r="C249" s="112"/>
      <c r="D249" s="80" t="s">
        <v>3988</v>
      </c>
      <c r="E249" s="303"/>
      <c r="F249" s="225" t="s">
        <v>110</v>
      </c>
      <c r="G249" s="225" t="s">
        <v>110</v>
      </c>
      <c r="H249" s="225" t="s">
        <v>110</v>
      </c>
      <c r="I249" s="225" t="s">
        <v>110</v>
      </c>
      <c r="J249" s="304" t="s">
        <v>546</v>
      </c>
      <c r="K249" s="80" t="s">
        <v>1308</v>
      </c>
      <c r="L249" s="321"/>
    </row>
    <row r="250" spans="1:12" ht="17.399999999999999" x14ac:dyDescent="0.35">
      <c r="A250" s="225"/>
      <c r="B250" s="80" t="s">
        <v>3990</v>
      </c>
      <c r="C250" s="112"/>
      <c r="D250" s="80"/>
      <c r="E250" s="303"/>
      <c r="F250" s="225"/>
      <c r="G250" s="225"/>
      <c r="H250" s="303"/>
      <c r="I250" s="303"/>
      <c r="J250" s="304"/>
      <c r="K250" s="80"/>
      <c r="L250" s="225"/>
    </row>
    <row r="251" spans="1:12" ht="17.399999999999999" x14ac:dyDescent="0.35">
      <c r="A251" s="283"/>
      <c r="B251" s="245"/>
      <c r="C251" s="226"/>
      <c r="D251" s="245"/>
      <c r="E251" s="305"/>
      <c r="F251" s="283"/>
      <c r="G251" s="283"/>
      <c r="H251" s="305"/>
      <c r="I251" s="305"/>
      <c r="J251" s="306"/>
      <c r="K251" s="245"/>
      <c r="L251" s="283"/>
    </row>
    <row r="252" spans="1:12" ht="17.399999999999999" x14ac:dyDescent="0.35">
      <c r="A252" s="225">
        <v>7</v>
      </c>
      <c r="B252" s="80" t="s">
        <v>3986</v>
      </c>
      <c r="C252" s="112" t="s">
        <v>3991</v>
      </c>
      <c r="D252" s="80" t="s">
        <v>3992</v>
      </c>
      <c r="E252" s="303"/>
      <c r="F252" s="303">
        <v>100000</v>
      </c>
      <c r="G252" s="303">
        <v>100000</v>
      </c>
      <c r="H252" s="303">
        <v>100000</v>
      </c>
      <c r="I252" s="303">
        <v>100000</v>
      </c>
      <c r="J252" s="304" t="s">
        <v>3994</v>
      </c>
      <c r="K252" s="80" t="s">
        <v>3993</v>
      </c>
      <c r="L252" s="225" t="s">
        <v>94</v>
      </c>
    </row>
    <row r="253" spans="1:12" ht="17.399999999999999" x14ac:dyDescent="0.35">
      <c r="A253" s="225"/>
      <c r="B253" s="80" t="s">
        <v>3987</v>
      </c>
      <c r="C253" s="112" t="s">
        <v>3996</v>
      </c>
      <c r="D253" s="80"/>
      <c r="E253" s="303"/>
      <c r="F253" s="225" t="s">
        <v>110</v>
      </c>
      <c r="G253" s="225" t="s">
        <v>110</v>
      </c>
      <c r="H253" s="225" t="s">
        <v>110</v>
      </c>
      <c r="I253" s="225" t="s">
        <v>110</v>
      </c>
      <c r="J253" s="1067" t="s">
        <v>3995</v>
      </c>
      <c r="K253" s="80"/>
      <c r="L253" s="225"/>
    </row>
    <row r="254" spans="1:12" ht="17.399999999999999" x14ac:dyDescent="0.35">
      <c r="A254" s="225"/>
      <c r="B254" s="80"/>
      <c r="C254" s="112"/>
      <c r="D254" s="80"/>
      <c r="E254" s="303"/>
      <c r="F254" s="225"/>
      <c r="G254" s="225"/>
      <c r="H254" s="303"/>
      <c r="I254" s="303"/>
      <c r="J254" s="304"/>
      <c r="K254" s="80"/>
      <c r="L254" s="225"/>
    </row>
    <row r="255" spans="1:12" ht="17.399999999999999" x14ac:dyDescent="0.35">
      <c r="A255" s="225"/>
      <c r="B255" s="80"/>
      <c r="C255" s="112"/>
      <c r="D255" s="80"/>
      <c r="E255" s="303"/>
      <c r="F255" s="225"/>
      <c r="G255" s="225"/>
      <c r="H255" s="303"/>
      <c r="I255" s="303"/>
      <c r="J255" s="304"/>
      <c r="K255" s="80"/>
      <c r="L255" s="225"/>
    </row>
    <row r="256" spans="1:12" ht="17.399999999999999" x14ac:dyDescent="0.35">
      <c r="A256" s="225"/>
      <c r="B256" s="80"/>
      <c r="C256" s="112"/>
      <c r="D256" s="80"/>
      <c r="E256" s="303"/>
      <c r="F256" s="225"/>
      <c r="G256" s="225"/>
      <c r="H256" s="303"/>
      <c r="I256" s="303"/>
      <c r="J256" s="304"/>
      <c r="K256" s="80"/>
      <c r="L256" s="225"/>
    </row>
    <row r="257" spans="1:12" ht="17.399999999999999" x14ac:dyDescent="0.35">
      <c r="A257" s="225"/>
      <c r="B257" s="80"/>
      <c r="C257" s="112"/>
      <c r="D257" s="80"/>
      <c r="E257" s="303"/>
      <c r="F257" s="225"/>
      <c r="G257" s="225"/>
      <c r="H257" s="303"/>
      <c r="I257" s="303"/>
      <c r="J257" s="304"/>
      <c r="K257" s="80"/>
      <c r="L257" s="225"/>
    </row>
    <row r="258" spans="1:12" ht="17.399999999999999" x14ac:dyDescent="0.35">
      <c r="A258" s="225"/>
      <c r="B258" s="80"/>
      <c r="C258" s="112"/>
      <c r="D258" s="80"/>
      <c r="E258" s="303"/>
      <c r="F258" s="225"/>
      <c r="G258" s="21"/>
      <c r="H258" s="303"/>
      <c r="I258" s="303"/>
      <c r="J258" s="304"/>
      <c r="K258" s="80"/>
      <c r="L258" s="225"/>
    </row>
    <row r="259" spans="1:12" ht="18" thickBot="1" x14ac:dyDescent="0.4">
      <c r="A259" s="225"/>
      <c r="B259" s="80"/>
      <c r="C259" s="112"/>
      <c r="D259" s="80"/>
      <c r="E259" s="303"/>
      <c r="F259" s="225"/>
      <c r="G259" s="21"/>
      <c r="H259" s="303"/>
      <c r="I259" s="303"/>
      <c r="J259" s="304"/>
      <c r="K259" s="80"/>
      <c r="L259" s="225"/>
    </row>
    <row r="260" spans="1:12" ht="18" thickBot="1" x14ac:dyDescent="0.4">
      <c r="A260" s="820" t="s">
        <v>17</v>
      </c>
      <c r="B260" s="844" t="s">
        <v>3610</v>
      </c>
      <c r="C260" s="844"/>
      <c r="D260" s="844"/>
      <c r="E260" s="886">
        <f>E231+E227+E225+E221</f>
        <v>1250000</v>
      </c>
      <c r="F260" s="886">
        <f>F233+F248+F252</f>
        <v>1100000</v>
      </c>
      <c r="G260" s="873">
        <f>G221+G225+G233+G248+G252</f>
        <v>2000000</v>
      </c>
      <c r="H260" s="873">
        <f>H233</f>
        <v>500000</v>
      </c>
      <c r="I260" s="886">
        <f>I233</f>
        <v>500000</v>
      </c>
      <c r="J260" s="871"/>
      <c r="K260" s="844"/>
      <c r="L260" s="872"/>
    </row>
    <row r="261" spans="1:12" ht="21" x14ac:dyDescent="0.4">
      <c r="A261" s="984"/>
      <c r="B261" s="335"/>
      <c r="C261" s="335"/>
      <c r="D261" s="335"/>
      <c r="E261" s="685"/>
      <c r="F261" s="917">
        <v>202</v>
      </c>
      <c r="G261" s="685"/>
      <c r="H261" s="685"/>
      <c r="I261" s="685"/>
      <c r="J261" s="1004"/>
      <c r="K261" s="335"/>
      <c r="L261" s="984"/>
    </row>
    <row r="262" spans="1:12" ht="21" x14ac:dyDescent="0.4">
      <c r="A262" s="608"/>
      <c r="B262" s="264"/>
      <c r="C262" s="264"/>
      <c r="D262" s="264"/>
      <c r="E262" s="307"/>
      <c r="F262" s="917"/>
      <c r="G262" s="307"/>
      <c r="H262" s="307"/>
      <c r="I262" s="307"/>
      <c r="J262" s="308"/>
      <c r="K262" s="264"/>
      <c r="L262" s="608"/>
    </row>
    <row r="263" spans="1:12" ht="21" x14ac:dyDescent="0.4">
      <c r="A263" s="608"/>
      <c r="B263" s="264"/>
      <c r="C263" s="264"/>
      <c r="D263" s="264"/>
      <c r="E263" s="307"/>
      <c r="F263" s="917"/>
      <c r="G263" s="307"/>
      <c r="H263" s="307"/>
      <c r="I263" s="307"/>
      <c r="J263" s="308"/>
      <c r="K263" s="264"/>
      <c r="L263" s="608"/>
    </row>
    <row r="264" spans="1:12" ht="18" x14ac:dyDescent="0.35">
      <c r="A264" s="1324" t="s">
        <v>33</v>
      </c>
      <c r="B264" s="1324"/>
      <c r="C264" s="1324"/>
      <c r="D264" s="1324"/>
      <c r="E264" s="1324"/>
      <c r="F264" s="1324"/>
      <c r="G264" s="1324"/>
      <c r="H264" s="1324"/>
      <c r="I264" s="1324"/>
      <c r="J264" s="1324"/>
      <c r="K264" s="1324"/>
      <c r="L264" s="1324"/>
    </row>
    <row r="265" spans="1:12" ht="18" x14ac:dyDescent="0.35">
      <c r="A265" s="1325" t="s">
        <v>34</v>
      </c>
      <c r="B265" s="1325"/>
      <c r="C265" s="1325"/>
      <c r="D265" s="1325"/>
      <c r="E265" s="1325"/>
      <c r="F265" s="1325"/>
      <c r="G265" s="1325"/>
      <c r="H265" s="1325"/>
      <c r="I265" s="1325"/>
      <c r="J265" s="1325"/>
      <c r="K265" s="1325"/>
      <c r="L265" s="1325"/>
    </row>
    <row r="266" spans="1:12" ht="18" x14ac:dyDescent="0.35">
      <c r="A266" s="1325" t="s">
        <v>2</v>
      </c>
      <c r="B266" s="1325"/>
      <c r="C266" s="1325"/>
      <c r="D266" s="1325"/>
      <c r="E266" s="1325"/>
      <c r="F266" s="1325"/>
      <c r="G266" s="1325"/>
      <c r="H266" s="1325"/>
      <c r="I266" s="1325"/>
      <c r="J266" s="1325"/>
      <c r="K266" s="1325"/>
      <c r="L266" s="1325"/>
    </row>
    <row r="267" spans="1:12" ht="18" x14ac:dyDescent="0.35">
      <c r="A267" s="1325" t="s">
        <v>3</v>
      </c>
      <c r="B267" s="1325"/>
      <c r="C267" s="1325"/>
      <c r="D267" s="1325"/>
      <c r="E267" s="1325"/>
      <c r="F267" s="1325"/>
      <c r="G267" s="1325"/>
      <c r="H267" s="1325"/>
      <c r="I267" s="1325"/>
      <c r="J267" s="1325"/>
      <c r="K267" s="1325"/>
      <c r="L267" s="1325"/>
    </row>
    <row r="268" spans="1:12" ht="18" x14ac:dyDescent="0.35">
      <c r="A268" s="367" t="s">
        <v>35</v>
      </c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</row>
    <row r="269" spans="1:12" ht="18" x14ac:dyDescent="0.35">
      <c r="A269" s="1199" t="s">
        <v>3107</v>
      </c>
      <c r="B269" s="1199"/>
      <c r="C269" s="1199"/>
      <c r="D269" s="1199"/>
      <c r="E269" s="1199"/>
      <c r="F269" s="1199"/>
      <c r="G269" s="367"/>
      <c r="H269" s="367"/>
      <c r="I269" s="367"/>
      <c r="J269" s="367"/>
      <c r="K269" s="367"/>
      <c r="L269" s="367"/>
    </row>
    <row r="270" spans="1:12" ht="18" x14ac:dyDescent="0.35">
      <c r="A270" s="367"/>
      <c r="B270" s="367" t="s">
        <v>3118</v>
      </c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</row>
    <row r="271" spans="1:12" ht="18" x14ac:dyDescent="0.35">
      <c r="A271" s="367"/>
      <c r="B271" s="367" t="s">
        <v>31</v>
      </c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</row>
    <row r="272" spans="1:12" ht="18" x14ac:dyDescent="0.35">
      <c r="A272" s="349" t="s">
        <v>38</v>
      </c>
      <c r="B272" s="350" t="s">
        <v>7</v>
      </c>
      <c r="C272" s="350" t="s">
        <v>39</v>
      </c>
      <c r="D272" s="350" t="s">
        <v>57</v>
      </c>
      <c r="E272" s="1331" t="s">
        <v>1244</v>
      </c>
      <c r="F272" s="1332"/>
      <c r="G272" s="1332"/>
      <c r="H272" s="1332"/>
      <c r="I272" s="351"/>
      <c r="J272" s="352" t="s">
        <v>1245</v>
      </c>
      <c r="K272" s="353" t="s">
        <v>1246</v>
      </c>
      <c r="L272" s="350" t="s">
        <v>45</v>
      </c>
    </row>
    <row r="273" spans="1:12" ht="18" x14ac:dyDescent="0.35">
      <c r="A273" s="354"/>
      <c r="B273" s="355"/>
      <c r="C273" s="354"/>
      <c r="D273" s="356" t="s">
        <v>1247</v>
      </c>
      <c r="E273" s="356">
        <v>2561</v>
      </c>
      <c r="F273" s="356">
        <v>2562</v>
      </c>
      <c r="G273" s="357">
        <v>2563</v>
      </c>
      <c r="H273" s="358">
        <v>2564</v>
      </c>
      <c r="I273" s="358">
        <v>2565</v>
      </c>
      <c r="J273" s="358" t="s">
        <v>1248</v>
      </c>
      <c r="K273" s="356" t="s">
        <v>44</v>
      </c>
      <c r="L273" s="359" t="s">
        <v>46</v>
      </c>
    </row>
    <row r="274" spans="1:12" ht="18" x14ac:dyDescent="0.35">
      <c r="A274" s="360"/>
      <c r="B274" s="360"/>
      <c r="C274" s="361"/>
      <c r="D274" s="362"/>
      <c r="E274" s="362" t="s">
        <v>14</v>
      </c>
      <c r="F274" s="362" t="s">
        <v>14</v>
      </c>
      <c r="G274" s="362" t="s">
        <v>14</v>
      </c>
      <c r="H274" s="362" t="s">
        <v>14</v>
      </c>
      <c r="I274" s="362" t="s">
        <v>14</v>
      </c>
      <c r="J274" s="364"/>
      <c r="K274" s="362"/>
      <c r="L274" s="365"/>
    </row>
    <row r="275" spans="1:12" ht="18" x14ac:dyDescent="0.35">
      <c r="A275" s="51">
        <v>1</v>
      </c>
      <c r="B275" s="49" t="s">
        <v>1304</v>
      </c>
      <c r="C275" s="27" t="s">
        <v>1317</v>
      </c>
      <c r="D275" s="49" t="s">
        <v>1319</v>
      </c>
      <c r="E275" s="196"/>
      <c r="F275" s="196">
        <v>50000</v>
      </c>
      <c r="G275" s="196"/>
      <c r="H275" s="196"/>
      <c r="I275" s="196"/>
      <c r="J275" s="204" t="s">
        <v>1670</v>
      </c>
      <c r="K275" s="49" t="s">
        <v>1309</v>
      </c>
      <c r="L275" s="51" t="s">
        <v>94</v>
      </c>
    </row>
    <row r="276" spans="1:12" ht="18" x14ac:dyDescent="0.35">
      <c r="A276" s="51"/>
      <c r="B276" s="49" t="s">
        <v>2832</v>
      </c>
      <c r="C276" s="27" t="s">
        <v>1318</v>
      </c>
      <c r="D276" s="49" t="s">
        <v>1320</v>
      </c>
      <c r="E276" s="196"/>
      <c r="F276" s="51" t="s">
        <v>110</v>
      </c>
      <c r="G276" s="196"/>
      <c r="H276" s="196"/>
      <c r="I276" s="196"/>
      <c r="J276" s="204" t="s">
        <v>1309</v>
      </c>
      <c r="K276" s="49" t="s">
        <v>1310</v>
      </c>
      <c r="L276" s="936"/>
    </row>
    <row r="277" spans="1:12" ht="18" x14ac:dyDescent="0.35">
      <c r="A277" s="51"/>
      <c r="B277" s="49" t="s">
        <v>2023</v>
      </c>
      <c r="C277" s="27"/>
      <c r="D277" s="49" t="s">
        <v>2833</v>
      </c>
      <c r="E277" s="196"/>
      <c r="F277" s="196"/>
      <c r="G277" s="196"/>
      <c r="H277" s="196"/>
      <c r="I277" s="196"/>
      <c r="J277" s="204" t="s">
        <v>1310</v>
      </c>
      <c r="K277" s="49" t="s">
        <v>1311</v>
      </c>
      <c r="L277" s="941"/>
    </row>
    <row r="278" spans="1:12" ht="18" x14ac:dyDescent="0.35">
      <c r="A278" s="51"/>
      <c r="B278" s="49"/>
      <c r="C278" s="27"/>
      <c r="D278" s="49" t="s">
        <v>2834</v>
      </c>
      <c r="E278" s="196"/>
      <c r="F278" s="196"/>
      <c r="G278" s="196"/>
      <c r="H278" s="196"/>
      <c r="I278" s="196"/>
      <c r="J278" s="204"/>
      <c r="K278" s="49" t="s">
        <v>1312</v>
      </c>
      <c r="L278" s="51"/>
    </row>
    <row r="279" spans="1:12" ht="18" x14ac:dyDescent="0.35">
      <c r="A279" s="51"/>
      <c r="B279" s="49"/>
      <c r="C279" s="27"/>
      <c r="D279" s="49" t="s">
        <v>1321</v>
      </c>
      <c r="E279" s="196"/>
      <c r="F279" s="196"/>
      <c r="G279" s="196"/>
      <c r="H279" s="196"/>
      <c r="I279" s="196"/>
      <c r="J279" s="204"/>
      <c r="K279" s="49"/>
      <c r="L279" s="936"/>
    </row>
    <row r="280" spans="1:12" ht="17.399999999999999" x14ac:dyDescent="0.35">
      <c r="A280" s="283"/>
      <c r="B280" s="245"/>
      <c r="C280" s="226"/>
      <c r="D280" s="245" t="s">
        <v>1322</v>
      </c>
      <c r="E280" s="305"/>
      <c r="F280" s="305"/>
      <c r="G280" s="305"/>
      <c r="H280" s="305"/>
      <c r="I280" s="305"/>
      <c r="J280" s="306"/>
      <c r="K280" s="245"/>
      <c r="L280" s="320"/>
    </row>
    <row r="281" spans="1:12" ht="17.399999999999999" x14ac:dyDescent="0.35">
      <c r="A281" s="225">
        <v>2</v>
      </c>
      <c r="B281" s="80" t="s">
        <v>3179</v>
      </c>
      <c r="C281" s="80" t="s">
        <v>3179</v>
      </c>
      <c r="D281" s="80" t="s">
        <v>3180</v>
      </c>
      <c r="E281" s="303"/>
      <c r="F281" s="303"/>
      <c r="G281" s="303">
        <v>150000</v>
      </c>
      <c r="H281" s="303">
        <v>150000</v>
      </c>
      <c r="I281" s="303"/>
      <c r="J281" s="304" t="s">
        <v>1670</v>
      </c>
      <c r="K281" s="80" t="s">
        <v>1309</v>
      </c>
      <c r="L281" s="225" t="s">
        <v>94</v>
      </c>
    </row>
    <row r="282" spans="1:12" ht="17.399999999999999" x14ac:dyDescent="0.35">
      <c r="A282" s="225"/>
      <c r="B282" s="80" t="s">
        <v>621</v>
      </c>
      <c r="C282" s="80" t="s">
        <v>621</v>
      </c>
      <c r="D282" s="112" t="s">
        <v>3181</v>
      </c>
      <c r="E282" s="303"/>
      <c r="F282" s="303"/>
      <c r="G282" s="225" t="s">
        <v>110</v>
      </c>
      <c r="H282" s="225" t="s">
        <v>110</v>
      </c>
      <c r="I282" s="303"/>
      <c r="J282" s="304" t="s">
        <v>1309</v>
      </c>
      <c r="K282" s="80" t="s">
        <v>1310</v>
      </c>
      <c r="L282" s="225"/>
    </row>
    <row r="283" spans="1:12" ht="17.399999999999999" x14ac:dyDescent="0.35">
      <c r="A283" s="225"/>
      <c r="B283" s="80"/>
      <c r="C283" s="112"/>
      <c r="D283" s="80" t="s">
        <v>3182</v>
      </c>
      <c r="E283" s="303"/>
      <c r="F283" s="303"/>
      <c r="G283" s="303"/>
      <c r="H283" s="303"/>
      <c r="I283" s="303"/>
      <c r="J283" s="304" t="s">
        <v>1310</v>
      </c>
      <c r="K283" s="80" t="s">
        <v>1311</v>
      </c>
      <c r="L283" s="225"/>
    </row>
    <row r="284" spans="1:12" ht="17.399999999999999" x14ac:dyDescent="0.35">
      <c r="A284" s="225"/>
      <c r="B284" s="80"/>
      <c r="C284" s="112"/>
      <c r="D284" s="80" t="s">
        <v>3183</v>
      </c>
      <c r="E284" s="303"/>
      <c r="F284" s="303"/>
      <c r="G284" s="303"/>
      <c r="H284" s="303"/>
      <c r="I284" s="303"/>
      <c r="J284" s="304"/>
      <c r="K284" s="80" t="s">
        <v>1312</v>
      </c>
      <c r="L284" s="225"/>
    </row>
    <row r="285" spans="1:12" ht="17.399999999999999" x14ac:dyDescent="0.35">
      <c r="A285" s="283"/>
      <c r="B285" s="245"/>
      <c r="C285" s="226"/>
      <c r="D285" s="245" t="s">
        <v>3184</v>
      </c>
      <c r="E285" s="305"/>
      <c r="F285" s="305"/>
      <c r="G285" s="305"/>
      <c r="H285" s="305"/>
      <c r="I285" s="305"/>
      <c r="J285" s="306"/>
      <c r="K285" s="245"/>
      <c r="L285" s="283"/>
    </row>
    <row r="286" spans="1:12" ht="17.399999999999999" x14ac:dyDescent="0.35">
      <c r="A286" s="225"/>
      <c r="B286" s="80"/>
      <c r="C286" s="112"/>
      <c r="D286" s="80"/>
      <c r="E286" s="303"/>
      <c r="F286" s="303"/>
      <c r="G286" s="303"/>
      <c r="H286" s="303"/>
      <c r="I286" s="303"/>
      <c r="J286" s="304"/>
      <c r="K286" s="80"/>
      <c r="L286" s="321"/>
    </row>
    <row r="287" spans="1:12" ht="17.399999999999999" x14ac:dyDescent="0.35">
      <c r="A287" s="225">
        <v>3</v>
      </c>
      <c r="B287" s="80" t="s">
        <v>1273</v>
      </c>
      <c r="C287" s="112" t="s">
        <v>1274</v>
      </c>
      <c r="D287" s="112" t="s">
        <v>1275</v>
      </c>
      <c r="E287" s="227">
        <v>100000</v>
      </c>
      <c r="F287" s="227">
        <v>100000</v>
      </c>
      <c r="G287" s="227">
        <v>100000</v>
      </c>
      <c r="H287" s="227">
        <v>100000</v>
      </c>
      <c r="I287" s="227">
        <v>100000</v>
      </c>
      <c r="J287" s="112" t="s">
        <v>3417</v>
      </c>
      <c r="K287" s="80" t="s">
        <v>1313</v>
      </c>
      <c r="L287" s="225" t="s">
        <v>94</v>
      </c>
    </row>
    <row r="288" spans="1:12" ht="17.399999999999999" x14ac:dyDescent="0.35">
      <c r="A288" s="225"/>
      <c r="B288" s="80" t="s">
        <v>1276</v>
      </c>
      <c r="C288" s="112" t="s">
        <v>1277</v>
      </c>
      <c r="D288" s="23" t="s">
        <v>1278</v>
      </c>
      <c r="E288" s="225" t="s">
        <v>110</v>
      </c>
      <c r="F288" s="225" t="s">
        <v>110</v>
      </c>
      <c r="G288" s="225" t="s">
        <v>110</v>
      </c>
      <c r="H288" s="225" t="s">
        <v>110</v>
      </c>
      <c r="I288" s="225" t="s">
        <v>110</v>
      </c>
      <c r="J288" s="112" t="s">
        <v>3418</v>
      </c>
      <c r="K288" s="80" t="s">
        <v>1314</v>
      </c>
      <c r="L288" s="321"/>
    </row>
    <row r="289" spans="1:12" ht="17.399999999999999" x14ac:dyDescent="0.35">
      <c r="A289" s="225"/>
      <c r="B289" s="80"/>
      <c r="C289" s="112"/>
      <c r="D289" s="80" t="s">
        <v>1279</v>
      </c>
      <c r="E289" s="225"/>
      <c r="F289" s="225"/>
      <c r="G289" s="225"/>
      <c r="H289" s="225"/>
      <c r="I289" s="225"/>
      <c r="J289" s="112" t="s">
        <v>1313</v>
      </c>
      <c r="K289" s="80" t="s">
        <v>1315</v>
      </c>
      <c r="L289" s="321"/>
    </row>
    <row r="290" spans="1:12" ht="17.399999999999999" x14ac:dyDescent="0.35">
      <c r="A290" s="283"/>
      <c r="B290" s="245"/>
      <c r="C290" s="226"/>
      <c r="D290" s="245"/>
      <c r="E290" s="305"/>
      <c r="F290" s="305"/>
      <c r="G290" s="305"/>
      <c r="H290" s="305"/>
      <c r="I290" s="305"/>
      <c r="J290" s="306"/>
      <c r="K290" s="245" t="s">
        <v>1316</v>
      </c>
      <c r="L290" s="283"/>
    </row>
    <row r="291" spans="1:12" ht="21" x14ac:dyDescent="0.4">
      <c r="A291" s="1334" t="s">
        <v>33</v>
      </c>
      <c r="B291" s="1334"/>
      <c r="C291" s="1334"/>
      <c r="D291" s="1334"/>
      <c r="E291" s="1334"/>
      <c r="F291" s="1334"/>
      <c r="G291" s="1334"/>
      <c r="H291" s="1334"/>
      <c r="I291" s="1334"/>
      <c r="J291" s="1334"/>
      <c r="K291" s="1334"/>
      <c r="L291" s="1334"/>
    </row>
    <row r="292" spans="1:12" ht="19.2" x14ac:dyDescent="0.35">
      <c r="A292" s="1344" t="s">
        <v>34</v>
      </c>
      <c r="B292" s="1344"/>
      <c r="C292" s="1344"/>
      <c r="D292" s="1344"/>
      <c r="E292" s="1344"/>
      <c r="F292" s="1344"/>
      <c r="G292" s="1344"/>
      <c r="H292" s="1344"/>
      <c r="I292" s="1344"/>
      <c r="J292" s="1344"/>
      <c r="K292" s="1344"/>
      <c r="L292" s="1344"/>
    </row>
    <row r="293" spans="1:12" ht="19.2" x14ac:dyDescent="0.35">
      <c r="A293" s="1344" t="s">
        <v>2</v>
      </c>
      <c r="B293" s="1344"/>
      <c r="C293" s="1344"/>
      <c r="D293" s="1344"/>
      <c r="E293" s="1344"/>
      <c r="F293" s="1344"/>
      <c r="G293" s="1344"/>
      <c r="H293" s="1344"/>
      <c r="I293" s="1344"/>
      <c r="J293" s="1344"/>
      <c r="K293" s="1344"/>
      <c r="L293" s="1344"/>
    </row>
    <row r="294" spans="1:12" ht="19.2" x14ac:dyDescent="0.35">
      <c r="A294" s="1344" t="s">
        <v>3</v>
      </c>
      <c r="B294" s="1344"/>
      <c r="C294" s="1344"/>
      <c r="D294" s="1344"/>
      <c r="E294" s="1344"/>
      <c r="F294" s="1344"/>
      <c r="G294" s="1344"/>
      <c r="H294" s="1344"/>
      <c r="I294" s="1344"/>
      <c r="J294" s="1344"/>
      <c r="K294" s="1344"/>
      <c r="L294" s="1344"/>
    </row>
    <row r="295" spans="1:12" ht="19.2" x14ac:dyDescent="0.35">
      <c r="A295" s="382" t="s">
        <v>35</v>
      </c>
      <c r="B295" s="382"/>
      <c r="C295" s="382"/>
      <c r="D295" s="382"/>
      <c r="E295" s="382"/>
      <c r="F295" s="382"/>
      <c r="G295" s="382"/>
      <c r="H295" s="382"/>
      <c r="I295" s="382"/>
      <c r="J295" s="382"/>
      <c r="K295" s="382"/>
      <c r="L295" s="382"/>
    </row>
    <row r="296" spans="1:12" ht="19.2" x14ac:dyDescent="0.35">
      <c r="A296" s="550" t="s">
        <v>3107</v>
      </c>
      <c r="B296" s="550"/>
      <c r="C296" s="550"/>
      <c r="D296" s="550"/>
      <c r="E296" s="550"/>
      <c r="F296" s="550"/>
      <c r="G296" s="382"/>
      <c r="H296" s="382"/>
      <c r="I296" s="382"/>
      <c r="J296" s="382"/>
      <c r="K296" s="382"/>
      <c r="L296" s="382"/>
    </row>
    <row r="297" spans="1:12" ht="19.2" x14ac:dyDescent="0.35">
      <c r="A297" s="265"/>
      <c r="B297" s="382" t="s">
        <v>3118</v>
      </c>
      <c r="C297" s="382"/>
      <c r="D297" s="265"/>
      <c r="E297" s="265"/>
      <c r="F297" s="265"/>
      <c r="G297" s="265"/>
      <c r="H297" s="265"/>
      <c r="I297" s="265"/>
      <c r="J297" s="265"/>
      <c r="K297" s="265"/>
      <c r="L297" s="265"/>
    </row>
    <row r="298" spans="1:12" ht="19.2" x14ac:dyDescent="0.35">
      <c r="A298" s="265"/>
      <c r="B298" s="382" t="s">
        <v>31</v>
      </c>
      <c r="C298" s="382"/>
      <c r="D298" s="265"/>
      <c r="E298" s="265"/>
      <c r="F298" s="265"/>
      <c r="G298" s="265"/>
      <c r="H298" s="265"/>
      <c r="I298" s="265"/>
      <c r="J298" s="265"/>
      <c r="K298" s="265"/>
      <c r="L298" s="265"/>
    </row>
    <row r="299" spans="1:12" ht="21" x14ac:dyDescent="0.4">
      <c r="A299" s="522" t="s">
        <v>38</v>
      </c>
      <c r="B299" s="523" t="s">
        <v>7</v>
      </c>
      <c r="C299" s="523" t="s">
        <v>39</v>
      </c>
      <c r="D299" s="523" t="s">
        <v>57</v>
      </c>
      <c r="E299" s="1342" t="s">
        <v>1244</v>
      </c>
      <c r="F299" s="1343"/>
      <c r="G299" s="1343"/>
      <c r="H299" s="1343"/>
      <c r="I299" s="955"/>
      <c r="J299" s="956" t="s">
        <v>1245</v>
      </c>
      <c r="K299" s="524" t="s">
        <v>1246</v>
      </c>
      <c r="L299" s="350" t="s">
        <v>45</v>
      </c>
    </row>
    <row r="300" spans="1:12" ht="21" x14ac:dyDescent="0.4">
      <c r="A300" s="525"/>
      <c r="B300" s="526"/>
      <c r="C300" s="525"/>
      <c r="D300" s="356" t="s">
        <v>1247</v>
      </c>
      <c r="E300" s="527">
        <v>2561</v>
      </c>
      <c r="F300" s="527">
        <v>2562</v>
      </c>
      <c r="G300" s="542">
        <v>2563</v>
      </c>
      <c r="H300" s="529">
        <v>2564</v>
      </c>
      <c r="I300" s="529">
        <v>2565</v>
      </c>
      <c r="J300" s="529" t="s">
        <v>1248</v>
      </c>
      <c r="K300" s="527" t="s">
        <v>44</v>
      </c>
      <c r="L300" s="359" t="s">
        <v>46</v>
      </c>
    </row>
    <row r="301" spans="1:12" ht="21" x14ac:dyDescent="0.4">
      <c r="A301" s="530"/>
      <c r="B301" s="530"/>
      <c r="C301" s="531"/>
      <c r="D301" s="532"/>
      <c r="E301" s="532" t="s">
        <v>14</v>
      </c>
      <c r="F301" s="532" t="s">
        <v>14</v>
      </c>
      <c r="G301" s="532" t="s">
        <v>14</v>
      </c>
      <c r="H301" s="532" t="s">
        <v>14</v>
      </c>
      <c r="I301" s="532" t="s">
        <v>14</v>
      </c>
      <c r="J301" s="534"/>
      <c r="K301" s="532"/>
      <c r="L301" s="535"/>
    </row>
    <row r="302" spans="1:12" ht="17.399999999999999" x14ac:dyDescent="0.35">
      <c r="A302" s="334">
        <v>4</v>
      </c>
      <c r="B302" s="264" t="s">
        <v>3010</v>
      </c>
      <c r="C302" s="254" t="s">
        <v>3011</v>
      </c>
      <c r="D302" s="264" t="s">
        <v>3012</v>
      </c>
      <c r="E302" s="328">
        <v>50000</v>
      </c>
      <c r="F302" s="315">
        <v>50000</v>
      </c>
      <c r="G302" s="328">
        <v>50000</v>
      </c>
      <c r="H302" s="315">
        <v>50000</v>
      </c>
      <c r="I302" s="328">
        <v>50000</v>
      </c>
      <c r="J302" s="264" t="s">
        <v>3414</v>
      </c>
      <c r="K302" s="254" t="s">
        <v>3013</v>
      </c>
      <c r="L302" s="334" t="s">
        <v>94</v>
      </c>
    </row>
    <row r="303" spans="1:12" ht="17.399999999999999" x14ac:dyDescent="0.35">
      <c r="A303" s="225"/>
      <c r="B303" s="264"/>
      <c r="C303" s="112" t="s">
        <v>1017</v>
      </c>
      <c r="D303" s="264" t="s">
        <v>1251</v>
      </c>
      <c r="E303" s="225" t="s">
        <v>110</v>
      </c>
      <c r="F303" s="608" t="s">
        <v>110</v>
      </c>
      <c r="G303" s="225" t="s">
        <v>110</v>
      </c>
      <c r="H303" s="608" t="s">
        <v>110</v>
      </c>
      <c r="I303" s="225" t="s">
        <v>110</v>
      </c>
      <c r="J303" s="308" t="s">
        <v>3415</v>
      </c>
      <c r="K303" s="112" t="s">
        <v>3014</v>
      </c>
      <c r="L303" s="225"/>
    </row>
    <row r="304" spans="1:12" ht="17.399999999999999" x14ac:dyDescent="0.35">
      <c r="A304" s="283"/>
      <c r="B304" s="310"/>
      <c r="C304" s="226"/>
      <c r="D304" s="310"/>
      <c r="E304" s="283"/>
      <c r="F304" s="319"/>
      <c r="G304" s="283"/>
      <c r="H304" s="319"/>
      <c r="I304" s="283"/>
      <c r="J304" s="306" t="s">
        <v>3416</v>
      </c>
      <c r="K304" s="226"/>
      <c r="L304" s="283"/>
    </row>
    <row r="305" spans="1:12" ht="17.399999999999999" x14ac:dyDescent="0.35">
      <c r="A305" s="142">
        <v>5</v>
      </c>
      <c r="B305" s="48" t="s">
        <v>1431</v>
      </c>
      <c r="C305" s="48" t="s">
        <v>1432</v>
      </c>
      <c r="D305" s="48" t="s">
        <v>1433</v>
      </c>
      <c r="E305" s="217">
        <v>100000</v>
      </c>
      <c r="F305" s="48"/>
      <c r="G305" s="47"/>
      <c r="H305" s="47"/>
      <c r="I305" s="323"/>
      <c r="J305" s="112" t="s">
        <v>3413</v>
      </c>
      <c r="K305" s="48" t="s">
        <v>3936</v>
      </c>
      <c r="L305" s="228" t="s">
        <v>71</v>
      </c>
    </row>
    <row r="306" spans="1:12" ht="17.399999999999999" x14ac:dyDescent="0.35">
      <c r="A306" s="145"/>
      <c r="B306" s="47" t="s">
        <v>1434</v>
      </c>
      <c r="C306" s="48" t="s">
        <v>1435</v>
      </c>
      <c r="D306" s="47" t="s">
        <v>1436</v>
      </c>
      <c r="E306" s="145" t="s">
        <v>118</v>
      </c>
      <c r="F306" s="47"/>
      <c r="G306" s="48"/>
      <c r="H306" s="47"/>
      <c r="I306" s="323"/>
      <c r="J306" s="323"/>
      <c r="K306" s="47" t="s">
        <v>3937</v>
      </c>
      <c r="L306" s="323"/>
    </row>
    <row r="307" spans="1:12" ht="17.399999999999999" x14ac:dyDescent="0.35">
      <c r="A307" s="216"/>
      <c r="B307" s="162"/>
      <c r="C307" s="162"/>
      <c r="D307" s="162"/>
      <c r="E307" s="216"/>
      <c r="F307" s="162"/>
      <c r="G307" s="183"/>
      <c r="H307" s="162"/>
      <c r="I307" s="325"/>
      <c r="J307" s="325"/>
      <c r="K307" s="325"/>
      <c r="L307" s="325"/>
    </row>
    <row r="308" spans="1:12" ht="17.399999999999999" x14ac:dyDescent="0.35">
      <c r="A308" s="145">
        <v>6</v>
      </c>
      <c r="B308" s="47" t="s">
        <v>1437</v>
      </c>
      <c r="C308" s="47" t="s">
        <v>1438</v>
      </c>
      <c r="D308" s="47" t="s">
        <v>1439</v>
      </c>
      <c r="E308" s="217"/>
      <c r="F308" s="217">
        <v>100000</v>
      </c>
      <c r="G308" s="47"/>
      <c r="H308" s="47"/>
      <c r="I308" s="323"/>
      <c r="J308" s="112" t="s">
        <v>3413</v>
      </c>
      <c r="K308" s="47" t="s">
        <v>1452</v>
      </c>
      <c r="L308" s="228" t="s">
        <v>71</v>
      </c>
    </row>
    <row r="309" spans="1:12" ht="17.399999999999999" x14ac:dyDescent="0.35">
      <c r="A309" s="145"/>
      <c r="B309" s="47" t="s">
        <v>1440</v>
      </c>
      <c r="C309" s="47"/>
      <c r="D309" s="47"/>
      <c r="E309" s="145"/>
      <c r="F309" s="145" t="s">
        <v>118</v>
      </c>
      <c r="G309" s="47"/>
      <c r="H309" s="47"/>
      <c r="I309" s="323"/>
      <c r="J309" s="323"/>
      <c r="K309" s="47" t="s">
        <v>1453</v>
      </c>
      <c r="L309" s="323"/>
    </row>
    <row r="310" spans="1:12" ht="17.399999999999999" x14ac:dyDescent="0.35">
      <c r="A310" s="216"/>
      <c r="B310" s="162"/>
      <c r="C310" s="162"/>
      <c r="D310" s="162"/>
      <c r="E310" s="216"/>
      <c r="F310" s="162"/>
      <c r="G310" s="162"/>
      <c r="H310" s="162"/>
      <c r="I310" s="325"/>
      <c r="J310" s="325"/>
      <c r="K310" s="325"/>
      <c r="L310" s="325"/>
    </row>
    <row r="311" spans="1:12" ht="18" x14ac:dyDescent="0.35">
      <c r="A311" s="145">
        <v>7</v>
      </c>
      <c r="B311" s="47" t="s">
        <v>1215</v>
      </c>
      <c r="C311" s="47" t="s">
        <v>1438</v>
      </c>
      <c r="D311" s="47" t="s">
        <v>1439</v>
      </c>
      <c r="E311" s="217"/>
      <c r="F311" s="217">
        <v>100000</v>
      </c>
      <c r="G311" s="47"/>
      <c r="H311" s="47"/>
      <c r="I311" s="323"/>
      <c r="J311" s="112" t="s">
        <v>3413</v>
      </c>
      <c r="K311" s="38" t="s">
        <v>1452</v>
      </c>
      <c r="L311" s="228" t="s">
        <v>71</v>
      </c>
    </row>
    <row r="312" spans="1:12" ht="18" x14ac:dyDescent="0.35">
      <c r="A312" s="145"/>
      <c r="B312" s="47" t="s">
        <v>1441</v>
      </c>
      <c r="C312" s="47"/>
      <c r="D312" s="47"/>
      <c r="E312" s="145"/>
      <c r="F312" s="145" t="s">
        <v>118</v>
      </c>
      <c r="G312" s="47"/>
      <c r="H312" s="145"/>
      <c r="I312" s="323"/>
      <c r="J312" s="323"/>
      <c r="K312" s="38" t="s">
        <v>1453</v>
      </c>
      <c r="L312" s="323"/>
    </row>
    <row r="313" spans="1:12" ht="17.399999999999999" x14ac:dyDescent="0.35">
      <c r="A313" s="145"/>
      <c r="B313" s="47" t="s">
        <v>1442</v>
      </c>
      <c r="C313" s="47"/>
      <c r="D313" s="47"/>
      <c r="E313" s="145"/>
      <c r="F313" s="47"/>
      <c r="G313" s="47"/>
      <c r="H313" s="47"/>
      <c r="I313" s="323"/>
      <c r="J313" s="323"/>
      <c r="K313" s="323"/>
      <c r="L313" s="323"/>
    </row>
    <row r="314" spans="1:12" ht="17.399999999999999" x14ac:dyDescent="0.35">
      <c r="A314" s="216"/>
      <c r="B314" s="162"/>
      <c r="C314" s="162"/>
      <c r="D314" s="162"/>
      <c r="E314" s="216"/>
      <c r="F314" s="162"/>
      <c r="G314" s="162"/>
      <c r="H314" s="162"/>
      <c r="I314" s="325"/>
      <c r="J314" s="325"/>
      <c r="K314" s="325"/>
      <c r="L314" s="325"/>
    </row>
    <row r="315" spans="1:12" ht="18" x14ac:dyDescent="0.35">
      <c r="A315" s="225">
        <v>8</v>
      </c>
      <c r="B315" s="112" t="s">
        <v>1443</v>
      </c>
      <c r="C315" s="112" t="s">
        <v>1432</v>
      </c>
      <c r="D315" s="112" t="s">
        <v>1444</v>
      </c>
      <c r="E315" s="224">
        <v>100000</v>
      </c>
      <c r="F315" s="112"/>
      <c r="G315" s="80"/>
      <c r="H315" s="80"/>
      <c r="I315" s="323"/>
      <c r="J315" s="112" t="s">
        <v>3413</v>
      </c>
      <c r="K315" s="38" t="s">
        <v>1452</v>
      </c>
      <c r="L315" s="228" t="s">
        <v>71</v>
      </c>
    </row>
    <row r="316" spans="1:12" ht="18" x14ac:dyDescent="0.35">
      <c r="A316" s="229"/>
      <c r="B316" s="245" t="s">
        <v>1445</v>
      </c>
      <c r="C316" s="226" t="s">
        <v>1435</v>
      </c>
      <c r="D316" s="245" t="s">
        <v>1436</v>
      </c>
      <c r="E316" s="229" t="s">
        <v>118</v>
      </c>
      <c r="F316" s="245"/>
      <c r="G316" s="226"/>
      <c r="H316" s="245"/>
      <c r="I316" s="325"/>
      <c r="J316" s="325"/>
      <c r="K316" s="43" t="s">
        <v>1453</v>
      </c>
      <c r="L316" s="320"/>
    </row>
    <row r="317" spans="1:12" ht="18" x14ac:dyDescent="0.35">
      <c r="A317" s="1324" t="s">
        <v>33</v>
      </c>
      <c r="B317" s="1324"/>
      <c r="C317" s="1324"/>
      <c r="D317" s="1324"/>
      <c r="E317" s="1324"/>
      <c r="F317" s="1324"/>
      <c r="G317" s="1324"/>
      <c r="H317" s="1324"/>
      <c r="I317" s="1324"/>
      <c r="J317" s="1324"/>
      <c r="K317" s="1324"/>
      <c r="L317" s="1324"/>
    </row>
    <row r="318" spans="1:12" ht="18" x14ac:dyDescent="0.35">
      <c r="A318" s="1325" t="s">
        <v>34</v>
      </c>
      <c r="B318" s="1325"/>
      <c r="C318" s="1325"/>
      <c r="D318" s="1325"/>
      <c r="E318" s="1325"/>
      <c r="F318" s="1325"/>
      <c r="G318" s="1325"/>
      <c r="H318" s="1325"/>
      <c r="I318" s="1325"/>
      <c r="J318" s="1325"/>
      <c r="K318" s="1325"/>
      <c r="L318" s="1325"/>
    </row>
    <row r="319" spans="1:12" ht="18" x14ac:dyDescent="0.35">
      <c r="A319" s="1325" t="s">
        <v>2</v>
      </c>
      <c r="B319" s="1325"/>
      <c r="C319" s="1325"/>
      <c r="D319" s="1325"/>
      <c r="E319" s="1325"/>
      <c r="F319" s="1325"/>
      <c r="G319" s="1325"/>
      <c r="H319" s="1325"/>
      <c r="I319" s="1325"/>
      <c r="J319" s="1325"/>
      <c r="K319" s="1325"/>
      <c r="L319" s="1325"/>
    </row>
    <row r="320" spans="1:12" ht="18" x14ac:dyDescent="0.35">
      <c r="A320" s="1325" t="s">
        <v>3</v>
      </c>
      <c r="B320" s="1325"/>
      <c r="C320" s="1325"/>
      <c r="D320" s="1325"/>
      <c r="E320" s="1325"/>
      <c r="F320" s="1325"/>
      <c r="G320" s="1325"/>
      <c r="H320" s="1325"/>
      <c r="I320" s="1325"/>
      <c r="J320" s="1325"/>
      <c r="K320" s="1325"/>
      <c r="L320" s="1325"/>
    </row>
    <row r="321" spans="1:12" ht="18" x14ac:dyDescent="0.35">
      <c r="A321" s="367" t="s">
        <v>35</v>
      </c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</row>
    <row r="322" spans="1:12" ht="18" x14ac:dyDescent="0.35">
      <c r="A322" s="1199" t="s">
        <v>3107</v>
      </c>
      <c r="B322" s="1199"/>
      <c r="C322" s="1199"/>
      <c r="D322" s="1199"/>
      <c r="E322" s="1199"/>
      <c r="F322" s="1199"/>
      <c r="G322" s="367"/>
      <c r="H322" s="367"/>
      <c r="I322" s="367"/>
      <c r="J322" s="367"/>
      <c r="K322" s="367"/>
      <c r="L322" s="367"/>
    </row>
    <row r="323" spans="1:12" ht="18" x14ac:dyDescent="0.35">
      <c r="A323" s="367"/>
      <c r="B323" s="367" t="s">
        <v>3118</v>
      </c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</row>
    <row r="324" spans="1:12" ht="18" x14ac:dyDescent="0.35">
      <c r="A324" s="367"/>
      <c r="B324" s="367" t="s">
        <v>31</v>
      </c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</row>
    <row r="325" spans="1:12" ht="21" x14ac:dyDescent="0.4">
      <c r="A325" s="522" t="s">
        <v>38</v>
      </c>
      <c r="B325" s="523" t="s">
        <v>7</v>
      </c>
      <c r="C325" s="523" t="s">
        <v>39</v>
      </c>
      <c r="D325" s="523" t="s">
        <v>57</v>
      </c>
      <c r="E325" s="1342" t="s">
        <v>1244</v>
      </c>
      <c r="F325" s="1343"/>
      <c r="G325" s="1343"/>
      <c r="H325" s="1343"/>
      <c r="I325" s="955"/>
      <c r="J325" s="956" t="s">
        <v>1245</v>
      </c>
      <c r="K325" s="524" t="s">
        <v>1246</v>
      </c>
      <c r="L325" s="350" t="s">
        <v>45</v>
      </c>
    </row>
    <row r="326" spans="1:12" ht="21" x14ac:dyDescent="0.4">
      <c r="A326" s="525"/>
      <c r="B326" s="526"/>
      <c r="C326" s="525"/>
      <c r="D326" s="356" t="s">
        <v>1247</v>
      </c>
      <c r="E326" s="527">
        <v>2561</v>
      </c>
      <c r="F326" s="527">
        <v>2562</v>
      </c>
      <c r="G326" s="542">
        <v>2563</v>
      </c>
      <c r="H326" s="529">
        <v>2564</v>
      </c>
      <c r="I326" s="529">
        <v>2565</v>
      </c>
      <c r="J326" s="529" t="s">
        <v>1248</v>
      </c>
      <c r="K326" s="527" t="s">
        <v>44</v>
      </c>
      <c r="L326" s="359" t="s">
        <v>46</v>
      </c>
    </row>
    <row r="327" spans="1:12" ht="21" x14ac:dyDescent="0.4">
      <c r="A327" s="530"/>
      <c r="B327" s="530"/>
      <c r="C327" s="531"/>
      <c r="D327" s="532"/>
      <c r="E327" s="532" t="s">
        <v>14</v>
      </c>
      <c r="F327" s="532" t="s">
        <v>14</v>
      </c>
      <c r="G327" s="532" t="s">
        <v>14</v>
      </c>
      <c r="H327" s="532" t="s">
        <v>14</v>
      </c>
      <c r="I327" s="532" t="s">
        <v>14</v>
      </c>
      <c r="J327" s="534"/>
      <c r="K327" s="532"/>
      <c r="L327" s="535"/>
    </row>
    <row r="328" spans="1:12" ht="17.399999999999999" x14ac:dyDescent="0.35">
      <c r="A328" s="228">
        <v>9</v>
      </c>
      <c r="B328" s="80" t="s">
        <v>1446</v>
      </c>
      <c r="C328" s="80" t="s">
        <v>1447</v>
      </c>
      <c r="D328" s="80" t="s">
        <v>3409</v>
      </c>
      <c r="E328" s="224">
        <v>100000</v>
      </c>
      <c r="F328" s="224"/>
      <c r="G328" s="112"/>
      <c r="H328" s="80"/>
      <c r="I328" s="323"/>
      <c r="J328" s="112" t="s">
        <v>3411</v>
      </c>
      <c r="K328" s="80" t="s">
        <v>1454</v>
      </c>
      <c r="L328" s="228" t="s">
        <v>71</v>
      </c>
    </row>
    <row r="329" spans="1:12" ht="17.399999999999999" x14ac:dyDescent="0.35">
      <c r="A329" s="80"/>
      <c r="B329" s="80" t="s">
        <v>1448</v>
      </c>
      <c r="C329" s="80" t="s">
        <v>1449</v>
      </c>
      <c r="D329" s="80" t="s">
        <v>3410</v>
      </c>
      <c r="E329" s="228" t="s">
        <v>118</v>
      </c>
      <c r="F329" s="228"/>
      <c r="G329" s="112"/>
      <c r="H329" s="80"/>
      <c r="I329" s="323"/>
      <c r="J329" s="80" t="s">
        <v>3412</v>
      </c>
      <c r="K329" s="80" t="s">
        <v>1450</v>
      </c>
      <c r="L329" s="323"/>
    </row>
    <row r="330" spans="1:12" ht="17.399999999999999" x14ac:dyDescent="0.35">
      <c r="A330" s="245"/>
      <c r="B330" s="245" t="s">
        <v>1451</v>
      </c>
      <c r="C330" s="245"/>
      <c r="D330" s="245"/>
      <c r="E330" s="229"/>
      <c r="F330" s="229"/>
      <c r="G330" s="226"/>
      <c r="H330" s="245"/>
      <c r="I330" s="325"/>
      <c r="J330" s="245" t="s">
        <v>1954</v>
      </c>
      <c r="K330" s="325"/>
      <c r="L330" s="320"/>
    </row>
    <row r="331" spans="1:12" ht="17.399999999999999" x14ac:dyDescent="0.35">
      <c r="A331" s="225">
        <v>10</v>
      </c>
      <c r="B331" s="112" t="s">
        <v>1455</v>
      </c>
      <c r="C331" s="112" t="s">
        <v>1456</v>
      </c>
      <c r="D331" s="112" t="s">
        <v>2835</v>
      </c>
      <c r="E331" s="227"/>
      <c r="F331" s="225"/>
      <c r="G331" s="227">
        <v>500000</v>
      </c>
      <c r="H331" s="80"/>
      <c r="I331" s="322"/>
      <c r="J331" s="112" t="s">
        <v>3408</v>
      </c>
      <c r="K331" s="256" t="s">
        <v>3111</v>
      </c>
      <c r="L331" s="228" t="s">
        <v>71</v>
      </c>
    </row>
    <row r="332" spans="1:12" ht="17.399999999999999" x14ac:dyDescent="0.35">
      <c r="A332" s="225"/>
      <c r="B332" s="112" t="s">
        <v>1500</v>
      </c>
      <c r="C332" s="112" t="s">
        <v>1457</v>
      </c>
      <c r="D332" s="112" t="s">
        <v>2836</v>
      </c>
      <c r="E332" s="225"/>
      <c r="F332" s="225"/>
      <c r="G332" s="225" t="s">
        <v>118</v>
      </c>
      <c r="H332" s="80"/>
      <c r="I332" s="321"/>
      <c r="J332" s="112" t="s">
        <v>1954</v>
      </c>
      <c r="K332" s="256" t="s">
        <v>1462</v>
      </c>
      <c r="L332" s="323"/>
    </row>
    <row r="333" spans="1:12" ht="17.399999999999999" x14ac:dyDescent="0.35">
      <c r="A333" s="225"/>
      <c r="B333" s="112" t="s">
        <v>1458</v>
      </c>
      <c r="C333" s="112" t="s">
        <v>1459</v>
      </c>
      <c r="D333" s="112" t="s">
        <v>1460</v>
      </c>
      <c r="E333" s="112"/>
      <c r="F333" s="225"/>
      <c r="G333" s="112"/>
      <c r="H333" s="80"/>
      <c r="I333" s="321"/>
      <c r="J333" s="321"/>
      <c r="K333" s="323"/>
      <c r="L333" s="323"/>
    </row>
    <row r="334" spans="1:12" ht="17.399999999999999" x14ac:dyDescent="0.35">
      <c r="A334" s="225"/>
      <c r="B334" s="112" t="s">
        <v>1461</v>
      </c>
      <c r="C334" s="112"/>
      <c r="D334" s="112"/>
      <c r="E334" s="112"/>
      <c r="F334" s="225"/>
      <c r="G334" s="112"/>
      <c r="H334" s="80"/>
      <c r="I334" s="321"/>
      <c r="J334" s="321"/>
      <c r="K334" s="321"/>
      <c r="L334" s="228" t="s">
        <v>71</v>
      </c>
    </row>
    <row r="335" spans="1:12" ht="17.399999999999999" x14ac:dyDescent="0.35">
      <c r="A335" s="229"/>
      <c r="B335" s="245"/>
      <c r="C335" s="245"/>
      <c r="D335" s="245"/>
      <c r="E335" s="245"/>
      <c r="F335" s="229"/>
      <c r="G335" s="245"/>
      <c r="H335" s="245"/>
      <c r="I335" s="320"/>
      <c r="J335" s="320"/>
      <c r="K335" s="320"/>
      <c r="L335" s="325"/>
    </row>
    <row r="336" spans="1:12" ht="17.399999999999999" x14ac:dyDescent="0.35">
      <c r="A336" s="225">
        <v>11</v>
      </c>
      <c r="B336" s="80" t="s">
        <v>1493</v>
      </c>
      <c r="C336" s="112" t="s">
        <v>3115</v>
      </c>
      <c r="D336" s="80" t="s">
        <v>2837</v>
      </c>
      <c r="E336" s="303">
        <v>50000</v>
      </c>
      <c r="F336" s="303">
        <v>50000</v>
      </c>
      <c r="G336" s="303">
        <v>50000</v>
      </c>
      <c r="H336" s="303">
        <v>50000</v>
      </c>
      <c r="I336" s="303">
        <v>50000</v>
      </c>
      <c r="J336" s="112" t="s">
        <v>3406</v>
      </c>
      <c r="K336" s="80" t="s">
        <v>1323</v>
      </c>
      <c r="L336" s="333" t="s">
        <v>71</v>
      </c>
    </row>
    <row r="337" spans="1:12" ht="17.399999999999999" x14ac:dyDescent="0.35">
      <c r="A337" s="225"/>
      <c r="B337" s="80" t="s">
        <v>1494</v>
      </c>
      <c r="C337" s="112" t="s">
        <v>3116</v>
      </c>
      <c r="D337" s="80" t="s">
        <v>2838</v>
      </c>
      <c r="E337" s="225" t="s">
        <v>110</v>
      </c>
      <c r="F337" s="225" t="s">
        <v>110</v>
      </c>
      <c r="G337" s="225" t="s">
        <v>110</v>
      </c>
      <c r="H337" s="225" t="s">
        <v>110</v>
      </c>
      <c r="I337" s="225" t="s">
        <v>110</v>
      </c>
      <c r="J337" s="112" t="s">
        <v>3407</v>
      </c>
      <c r="K337" s="112" t="s">
        <v>1324</v>
      </c>
      <c r="L337" s="228"/>
    </row>
    <row r="338" spans="1:12" ht="17.399999999999999" x14ac:dyDescent="0.35">
      <c r="A338" s="225"/>
      <c r="B338" s="80" t="s">
        <v>1495</v>
      </c>
      <c r="C338" s="112" t="s">
        <v>3117</v>
      </c>
      <c r="D338" s="80"/>
      <c r="E338" s="225"/>
      <c r="F338" s="225"/>
      <c r="G338" s="225"/>
      <c r="H338" s="225"/>
      <c r="I338" s="225"/>
      <c r="J338" s="112"/>
      <c r="K338" s="112" t="s">
        <v>1325</v>
      </c>
      <c r="L338" s="323"/>
    </row>
    <row r="339" spans="1:12" ht="17.399999999999999" x14ac:dyDescent="0.35">
      <c r="A339" s="283"/>
      <c r="B339" s="245"/>
      <c r="C339" s="226" t="s">
        <v>1496</v>
      </c>
      <c r="D339" s="245"/>
      <c r="E339" s="283"/>
      <c r="F339" s="283"/>
      <c r="G339" s="283"/>
      <c r="H339" s="283"/>
      <c r="I339" s="283"/>
      <c r="J339" s="226"/>
      <c r="K339" s="226" t="s">
        <v>1280</v>
      </c>
      <c r="L339" s="320"/>
    </row>
    <row r="340" spans="1:12" ht="17.399999999999999" x14ac:dyDescent="0.35">
      <c r="A340" s="225">
        <v>12</v>
      </c>
      <c r="B340" s="80" t="s">
        <v>1497</v>
      </c>
      <c r="C340" s="112" t="s">
        <v>3112</v>
      </c>
      <c r="D340" s="80" t="s">
        <v>2839</v>
      </c>
      <c r="E340" s="303">
        <v>70000</v>
      </c>
      <c r="F340" s="225"/>
      <c r="G340" s="225"/>
      <c r="H340" s="225"/>
      <c r="I340" s="225"/>
      <c r="J340" s="112" t="s">
        <v>3403</v>
      </c>
      <c r="K340" s="80" t="s">
        <v>1326</v>
      </c>
      <c r="L340" s="228" t="s">
        <v>71</v>
      </c>
    </row>
    <row r="341" spans="1:12" ht="17.399999999999999" x14ac:dyDescent="0.35">
      <c r="A341" s="225"/>
      <c r="B341" s="80" t="s">
        <v>1498</v>
      </c>
      <c r="C341" s="112" t="s">
        <v>3113</v>
      </c>
      <c r="D341" s="80" t="s">
        <v>2841</v>
      </c>
      <c r="E341" s="225" t="s">
        <v>110</v>
      </c>
      <c r="F341" s="225"/>
      <c r="G341" s="225"/>
      <c r="H341" s="225"/>
      <c r="I341" s="225"/>
      <c r="J341" s="112" t="s">
        <v>3404</v>
      </c>
      <c r="K341" s="80" t="s">
        <v>1327</v>
      </c>
      <c r="L341" s="321"/>
    </row>
    <row r="342" spans="1:12" ht="17.399999999999999" x14ac:dyDescent="0.35">
      <c r="A342" s="225"/>
      <c r="B342" s="80" t="s">
        <v>1251</v>
      </c>
      <c r="C342" s="112" t="s">
        <v>3114</v>
      </c>
      <c r="D342" s="80" t="s">
        <v>2842</v>
      </c>
      <c r="E342" s="303"/>
      <c r="F342" s="225"/>
      <c r="G342" s="225"/>
      <c r="H342" s="225"/>
      <c r="I342" s="225"/>
      <c r="J342" s="112" t="s">
        <v>3405</v>
      </c>
      <c r="K342" s="80" t="s">
        <v>1328</v>
      </c>
      <c r="L342" s="321"/>
    </row>
    <row r="343" spans="1:12" ht="17.399999999999999" x14ac:dyDescent="0.35">
      <c r="A343" s="283"/>
      <c r="B343" s="245"/>
      <c r="C343" s="226"/>
      <c r="D343" s="245" t="s">
        <v>2840</v>
      </c>
      <c r="E343" s="305"/>
      <c r="F343" s="283"/>
      <c r="G343" s="283"/>
      <c r="H343" s="283"/>
      <c r="I343" s="283"/>
      <c r="J343" s="226"/>
      <c r="K343" s="245" t="s">
        <v>1032</v>
      </c>
      <c r="L343" s="283"/>
    </row>
    <row r="344" spans="1:12" ht="21" x14ac:dyDescent="0.4">
      <c r="A344" s="1334" t="s">
        <v>33</v>
      </c>
      <c r="B344" s="1334"/>
      <c r="C344" s="1334"/>
      <c r="D344" s="1334"/>
      <c r="E344" s="1334"/>
      <c r="F344" s="1334"/>
      <c r="G344" s="1334"/>
      <c r="H344" s="1334"/>
      <c r="I344" s="1334"/>
      <c r="J344" s="1334"/>
      <c r="K344" s="1334"/>
      <c r="L344" s="1334"/>
    </row>
    <row r="345" spans="1:12" ht="19.2" x14ac:dyDescent="0.35">
      <c r="A345" s="1344" t="s">
        <v>34</v>
      </c>
      <c r="B345" s="1344"/>
      <c r="C345" s="1344"/>
      <c r="D345" s="1344"/>
      <c r="E345" s="1344"/>
      <c r="F345" s="1344"/>
      <c r="G345" s="1344"/>
      <c r="H345" s="1344"/>
      <c r="I345" s="1344"/>
      <c r="J345" s="1344"/>
      <c r="K345" s="1344"/>
      <c r="L345" s="1344"/>
    </row>
    <row r="346" spans="1:12" ht="19.2" x14ac:dyDescent="0.35">
      <c r="A346" s="1344" t="s">
        <v>2</v>
      </c>
      <c r="B346" s="1344"/>
      <c r="C346" s="1344"/>
      <c r="D346" s="1344"/>
      <c r="E346" s="1344"/>
      <c r="F346" s="1344"/>
      <c r="G346" s="1344"/>
      <c r="H346" s="1344"/>
      <c r="I346" s="1344"/>
      <c r="J346" s="1344"/>
      <c r="K346" s="1344"/>
      <c r="L346" s="1344"/>
    </row>
    <row r="347" spans="1:12" ht="19.2" x14ac:dyDescent="0.35">
      <c r="A347" s="1344" t="s">
        <v>3</v>
      </c>
      <c r="B347" s="1344"/>
      <c r="C347" s="1344"/>
      <c r="D347" s="1344"/>
      <c r="E347" s="1344"/>
      <c r="F347" s="1344"/>
      <c r="G347" s="1344"/>
      <c r="H347" s="1344"/>
      <c r="I347" s="1344"/>
      <c r="J347" s="1344"/>
      <c r="K347" s="1344"/>
      <c r="L347" s="1344"/>
    </row>
    <row r="348" spans="1:12" ht="19.2" x14ac:dyDescent="0.35">
      <c r="A348" s="382" t="s">
        <v>35</v>
      </c>
      <c r="B348" s="382"/>
      <c r="C348" s="382"/>
      <c r="D348" s="382"/>
      <c r="E348" s="382"/>
      <c r="F348" s="382"/>
      <c r="G348" s="382"/>
      <c r="H348" s="382"/>
      <c r="I348" s="382"/>
      <c r="J348" s="382"/>
      <c r="K348" s="382"/>
      <c r="L348" s="382"/>
    </row>
    <row r="349" spans="1:12" ht="19.2" x14ac:dyDescent="0.35">
      <c r="A349" s="550" t="s">
        <v>3107</v>
      </c>
      <c r="B349" s="550"/>
      <c r="C349" s="550"/>
      <c r="D349" s="550"/>
      <c r="E349" s="550"/>
      <c r="F349" s="550"/>
      <c r="G349" s="382"/>
      <c r="H349" s="382"/>
      <c r="I349" s="382"/>
      <c r="J349" s="382"/>
      <c r="K349" s="382"/>
      <c r="L349" s="382"/>
    </row>
    <row r="350" spans="1:12" ht="19.2" x14ac:dyDescent="0.35">
      <c r="A350" s="265"/>
      <c r="B350" s="382" t="s">
        <v>3118</v>
      </c>
      <c r="C350" s="382"/>
      <c r="D350" s="265"/>
      <c r="E350" s="265"/>
      <c r="F350" s="265"/>
      <c r="G350" s="265"/>
      <c r="H350" s="265"/>
      <c r="I350" s="265"/>
      <c r="J350" s="265"/>
      <c r="K350" s="265"/>
      <c r="L350" s="265"/>
    </row>
    <row r="351" spans="1:12" ht="19.2" x14ac:dyDescent="0.35">
      <c r="A351" s="265"/>
      <c r="B351" s="382" t="s">
        <v>31</v>
      </c>
      <c r="C351" s="382"/>
      <c r="D351" s="265"/>
      <c r="E351" s="265"/>
      <c r="F351" s="265"/>
      <c r="G351" s="265"/>
      <c r="H351" s="265"/>
      <c r="I351" s="265"/>
      <c r="J351" s="265"/>
      <c r="K351" s="265"/>
      <c r="L351" s="265"/>
    </row>
    <row r="352" spans="1:12" ht="21" x14ac:dyDescent="0.4">
      <c r="A352" s="522" t="s">
        <v>38</v>
      </c>
      <c r="B352" s="523" t="s">
        <v>7</v>
      </c>
      <c r="C352" s="523" t="s">
        <v>39</v>
      </c>
      <c r="D352" s="523" t="s">
        <v>57</v>
      </c>
      <c r="E352" s="1342" t="s">
        <v>1244</v>
      </c>
      <c r="F352" s="1343"/>
      <c r="G352" s="1343"/>
      <c r="H352" s="1343"/>
      <c r="I352" s="955"/>
      <c r="J352" s="956" t="s">
        <v>1245</v>
      </c>
      <c r="K352" s="524" t="s">
        <v>1246</v>
      </c>
      <c r="L352" s="350" t="s">
        <v>45</v>
      </c>
    </row>
    <row r="353" spans="1:12" ht="21" x14ac:dyDescent="0.4">
      <c r="A353" s="525"/>
      <c r="B353" s="526"/>
      <c r="C353" s="525"/>
      <c r="D353" s="356" t="s">
        <v>1247</v>
      </c>
      <c r="E353" s="527">
        <v>2561</v>
      </c>
      <c r="F353" s="527">
        <v>2562</v>
      </c>
      <c r="G353" s="542">
        <v>2563</v>
      </c>
      <c r="H353" s="529">
        <v>2564</v>
      </c>
      <c r="I353" s="529">
        <v>2565</v>
      </c>
      <c r="J353" s="529" t="s">
        <v>1248</v>
      </c>
      <c r="K353" s="527" t="s">
        <v>44</v>
      </c>
      <c r="L353" s="359" t="s">
        <v>46</v>
      </c>
    </row>
    <row r="354" spans="1:12" ht="21" x14ac:dyDescent="0.4">
      <c r="A354" s="530"/>
      <c r="B354" s="530"/>
      <c r="C354" s="531"/>
      <c r="D354" s="532"/>
      <c r="E354" s="532" t="s">
        <v>14</v>
      </c>
      <c r="F354" s="532" t="s">
        <v>14</v>
      </c>
      <c r="G354" s="532" t="s">
        <v>14</v>
      </c>
      <c r="H354" s="532" t="s">
        <v>14</v>
      </c>
      <c r="I354" s="532" t="s">
        <v>14</v>
      </c>
      <c r="J354" s="534"/>
      <c r="K354" s="532"/>
      <c r="L354" s="535"/>
    </row>
    <row r="355" spans="1:12" ht="17.399999999999999" x14ac:dyDescent="0.35">
      <c r="A355" s="225">
        <v>13</v>
      </c>
      <c r="B355" s="112" t="s">
        <v>2843</v>
      </c>
      <c r="C355" s="264" t="s">
        <v>1904</v>
      </c>
      <c r="D355" s="112" t="s">
        <v>1907</v>
      </c>
      <c r="E355" s="315"/>
      <c r="F355" s="227"/>
      <c r="G355" s="227">
        <v>20000</v>
      </c>
      <c r="H355" s="227"/>
      <c r="I355" s="227"/>
      <c r="J355" s="112" t="s">
        <v>3401</v>
      </c>
      <c r="K355" s="112" t="s">
        <v>2851</v>
      </c>
      <c r="L355" s="333" t="s">
        <v>71</v>
      </c>
    </row>
    <row r="356" spans="1:12" ht="17.399999999999999" x14ac:dyDescent="0.35">
      <c r="A356" s="225"/>
      <c r="B356" s="112" t="s">
        <v>2844</v>
      </c>
      <c r="C356" s="264" t="s">
        <v>1905</v>
      </c>
      <c r="D356" s="112" t="s">
        <v>1908</v>
      </c>
      <c r="E356" s="225"/>
      <c r="F356" s="225"/>
      <c r="G356" s="225" t="s">
        <v>1900</v>
      </c>
      <c r="H356" s="225"/>
      <c r="I356" s="225"/>
      <c r="J356" s="112" t="s">
        <v>3402</v>
      </c>
      <c r="K356" s="112" t="s">
        <v>2852</v>
      </c>
    </row>
    <row r="357" spans="1:12" ht="17.399999999999999" x14ac:dyDescent="0.35">
      <c r="A357" s="225"/>
      <c r="B357" s="80" t="s">
        <v>2845</v>
      </c>
      <c r="C357" s="112" t="s">
        <v>1906</v>
      </c>
      <c r="D357" s="80"/>
      <c r="E357" s="227"/>
      <c r="F357" s="227"/>
      <c r="G357" s="227"/>
      <c r="H357" s="227"/>
      <c r="I357" s="227"/>
      <c r="J357" s="112" t="s">
        <v>3290</v>
      </c>
      <c r="K357" s="112" t="s">
        <v>2853</v>
      </c>
    </row>
    <row r="358" spans="1:12" ht="17.399999999999999" x14ac:dyDescent="0.35">
      <c r="A358" s="225"/>
      <c r="B358" s="80" t="s">
        <v>2846</v>
      </c>
      <c r="C358" s="112" t="s">
        <v>2847</v>
      </c>
      <c r="D358" s="80"/>
      <c r="E358" s="227"/>
      <c r="F358" s="227"/>
      <c r="G358" s="227"/>
      <c r="H358" s="227"/>
      <c r="I358" s="227"/>
      <c r="J358" s="112"/>
      <c r="K358" s="112" t="s">
        <v>2854</v>
      </c>
    </row>
    <row r="359" spans="1:12" ht="17.399999999999999" x14ac:dyDescent="0.35">
      <c r="A359" s="225"/>
      <c r="B359" s="80"/>
      <c r="C359" s="112" t="s">
        <v>2848</v>
      </c>
      <c r="D359" s="80"/>
      <c r="E359" s="227"/>
      <c r="F359" s="227"/>
      <c r="G359" s="227"/>
      <c r="H359" s="227"/>
      <c r="I359" s="227"/>
      <c r="J359" s="112"/>
      <c r="K359" s="112" t="s">
        <v>2855</v>
      </c>
    </row>
    <row r="360" spans="1:12" ht="17.399999999999999" x14ac:dyDescent="0.35">
      <c r="A360" s="225"/>
      <c r="B360" s="80"/>
      <c r="C360" s="112" t="s">
        <v>2849</v>
      </c>
      <c r="D360" s="80"/>
      <c r="E360" s="227"/>
      <c r="F360" s="227"/>
      <c r="G360" s="227"/>
      <c r="H360" s="227"/>
      <c r="I360" s="227"/>
      <c r="J360" s="112"/>
      <c r="K360" s="112" t="s">
        <v>2856</v>
      </c>
    </row>
    <row r="361" spans="1:12" ht="17.399999999999999" x14ac:dyDescent="0.35">
      <c r="A361" s="225"/>
      <c r="B361" s="80"/>
      <c r="C361" s="112" t="s">
        <v>2850</v>
      </c>
      <c r="D361" s="80"/>
      <c r="E361" s="227"/>
      <c r="F361" s="227"/>
      <c r="G361" s="227"/>
      <c r="H361" s="227"/>
      <c r="I361" s="227"/>
      <c r="J361" s="112"/>
      <c r="K361" s="112"/>
      <c r="L361" s="112"/>
    </row>
    <row r="362" spans="1:12" ht="17.399999999999999" x14ac:dyDescent="0.35">
      <c r="A362" s="225"/>
      <c r="B362" s="80"/>
      <c r="C362" s="112"/>
      <c r="D362" s="80"/>
      <c r="E362" s="227"/>
      <c r="F362" s="227"/>
      <c r="G362" s="227"/>
      <c r="H362" s="227"/>
      <c r="I362" s="227"/>
      <c r="J362" s="112"/>
      <c r="K362" s="112"/>
      <c r="L362" s="112"/>
    </row>
    <row r="363" spans="1:12" ht="17.399999999999999" x14ac:dyDescent="0.35">
      <c r="A363" s="225"/>
      <c r="B363" s="80"/>
      <c r="C363" s="112"/>
      <c r="D363" s="80"/>
      <c r="E363" s="227"/>
      <c r="F363" s="227"/>
      <c r="G363" s="227"/>
      <c r="H363" s="227"/>
      <c r="I363" s="227"/>
      <c r="J363" s="112"/>
      <c r="K363" s="112"/>
      <c r="L363" s="112"/>
    </row>
    <row r="364" spans="1:12" ht="17.399999999999999" x14ac:dyDescent="0.35">
      <c r="A364" s="225"/>
      <c r="B364" s="80"/>
      <c r="C364" s="112"/>
      <c r="D364" s="80"/>
      <c r="E364" s="227"/>
      <c r="F364" s="227"/>
      <c r="G364" s="227"/>
      <c r="H364" s="227"/>
      <c r="I364" s="227"/>
      <c r="J364" s="112"/>
      <c r="K364" s="112"/>
      <c r="L364" s="112"/>
    </row>
    <row r="365" spans="1:12" ht="17.399999999999999" x14ac:dyDescent="0.35">
      <c r="A365" s="225"/>
      <c r="B365" s="80"/>
      <c r="C365" s="112"/>
      <c r="D365" s="80"/>
      <c r="E365" s="227"/>
      <c r="F365" s="227"/>
      <c r="G365" s="227"/>
      <c r="H365" s="227"/>
      <c r="I365" s="227"/>
      <c r="J365" s="112"/>
      <c r="K365" s="112"/>
      <c r="L365" s="112"/>
    </row>
    <row r="366" spans="1:12" ht="17.399999999999999" x14ac:dyDescent="0.35">
      <c r="A366" s="225"/>
      <c r="B366" s="80"/>
      <c r="C366" s="112"/>
      <c r="D366" s="80"/>
      <c r="E366" s="227"/>
      <c r="F366" s="227"/>
      <c r="G366" s="227"/>
      <c r="H366" s="227"/>
      <c r="I366" s="227"/>
      <c r="J366" s="112"/>
      <c r="K366" s="112"/>
      <c r="L366" s="112"/>
    </row>
    <row r="367" spans="1:12" ht="18" thickBot="1" x14ac:dyDescent="0.4">
      <c r="A367" s="225"/>
      <c r="B367" s="80"/>
      <c r="C367" s="112"/>
      <c r="D367" s="80"/>
      <c r="E367" s="227"/>
      <c r="F367" s="227"/>
      <c r="G367" s="227"/>
      <c r="H367" s="227"/>
      <c r="I367" s="227"/>
      <c r="J367" s="112"/>
      <c r="K367" s="112"/>
      <c r="L367" s="112"/>
    </row>
    <row r="368" spans="1:12" ht="18" thickBot="1" x14ac:dyDescent="0.4">
      <c r="A368" s="820" t="s">
        <v>17</v>
      </c>
      <c r="B368" s="848" t="s">
        <v>3400</v>
      </c>
      <c r="C368" s="844"/>
      <c r="D368" s="848"/>
      <c r="E368" s="874">
        <f>E340+E336+E328+E315+E305+E302+E287</f>
        <v>570000</v>
      </c>
      <c r="F368" s="874">
        <f>F336+F311+F308+F302+F287+F275</f>
        <v>450000</v>
      </c>
      <c r="G368" s="874">
        <f>G355+G336+G331+G302+G287+G281</f>
        <v>870000</v>
      </c>
      <c r="H368" s="874">
        <f>H336+H302+H287+H281</f>
        <v>350000</v>
      </c>
      <c r="I368" s="874">
        <f>I336+I302+I287</f>
        <v>200000</v>
      </c>
      <c r="J368" s="844"/>
      <c r="K368" s="844"/>
      <c r="L368" s="875"/>
    </row>
    <row r="369" spans="1:12" ht="21" x14ac:dyDescent="0.4">
      <c r="A369" s="608"/>
      <c r="B369" s="264"/>
      <c r="C369" s="264"/>
      <c r="D369" s="264"/>
      <c r="E369" s="315"/>
      <c r="F369" s="917">
        <v>206</v>
      </c>
      <c r="G369" s="315"/>
      <c r="H369" s="315"/>
      <c r="I369" s="315"/>
      <c r="J369" s="264"/>
      <c r="K369" s="264"/>
      <c r="L369" s="264"/>
    </row>
  </sheetData>
  <mergeCells count="70">
    <mergeCell ref="E352:H352"/>
    <mergeCell ref="E191:H191"/>
    <mergeCell ref="A238:L238"/>
    <mergeCell ref="A239:L239"/>
    <mergeCell ref="A240:L240"/>
    <mergeCell ref="E245:H245"/>
    <mergeCell ref="A320:L320"/>
    <mergeCell ref="E325:H325"/>
    <mergeCell ref="A318:L318"/>
    <mergeCell ref="A346:L346"/>
    <mergeCell ref="A347:L347"/>
    <mergeCell ref="A211:L211"/>
    <mergeCell ref="A345:L345"/>
    <mergeCell ref="A210:L210"/>
    <mergeCell ref="A213:L213"/>
    <mergeCell ref="E218:H218"/>
    <mergeCell ref="A237:L237"/>
    <mergeCell ref="A157:L157"/>
    <mergeCell ref="A158:L158"/>
    <mergeCell ref="A159:L159"/>
    <mergeCell ref="E164:H164"/>
    <mergeCell ref="A212:L212"/>
    <mergeCell ref="A183:L183"/>
    <mergeCell ref="A82:L82"/>
    <mergeCell ref="A83:L83"/>
    <mergeCell ref="A84:L84"/>
    <mergeCell ref="E89:H89"/>
    <mergeCell ref="A109:L109"/>
    <mergeCell ref="E114:H114"/>
    <mergeCell ref="A108:L108"/>
    <mergeCell ref="A184:L184"/>
    <mergeCell ref="A185:L185"/>
    <mergeCell ref="A186:L186"/>
    <mergeCell ref="A134:L134"/>
    <mergeCell ref="E139:H139"/>
    <mergeCell ref="A156:L156"/>
    <mergeCell ref="A132:L132"/>
    <mergeCell ref="A133:L133"/>
    <mergeCell ref="A1:L1"/>
    <mergeCell ref="A2:L2"/>
    <mergeCell ref="A3:L3"/>
    <mergeCell ref="A4:L4"/>
    <mergeCell ref="E9:H9"/>
    <mergeCell ref="A344:L344"/>
    <mergeCell ref="A319:L319"/>
    <mergeCell ref="A27:L27"/>
    <mergeCell ref="A54:L54"/>
    <mergeCell ref="A81:L81"/>
    <mergeCell ref="A106:L106"/>
    <mergeCell ref="A107:L107"/>
    <mergeCell ref="A28:L28"/>
    <mergeCell ref="A29:L29"/>
    <mergeCell ref="A30:L30"/>
    <mergeCell ref="E62:H62"/>
    <mergeCell ref="E35:H35"/>
    <mergeCell ref="A55:L55"/>
    <mergeCell ref="A56:L56"/>
    <mergeCell ref="A57:L57"/>
    <mergeCell ref="A131:L131"/>
    <mergeCell ref="A317:L317"/>
    <mergeCell ref="A264:L264"/>
    <mergeCell ref="A265:L265"/>
    <mergeCell ref="A266:L266"/>
    <mergeCell ref="A267:L267"/>
    <mergeCell ref="E272:H272"/>
    <mergeCell ref="A291:L291"/>
    <mergeCell ref="A292:L292"/>
    <mergeCell ref="A293:L293"/>
    <mergeCell ref="A294:L294"/>
    <mergeCell ref="E299:H299"/>
  </mergeCells>
  <pageMargins left="0.19685039370078741" right="0.19685039370078741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N322"/>
  <sheetViews>
    <sheetView view="pageBreakPreview" topLeftCell="A10" zoomScaleSheetLayoutView="100" workbookViewId="0">
      <selection activeCell="O17" sqref="O17"/>
    </sheetView>
  </sheetViews>
  <sheetFormatPr defaultRowHeight="13.8" x14ac:dyDescent="0.25"/>
  <cols>
    <col min="1" max="1" width="3.69921875" customWidth="1"/>
    <col min="2" max="2" width="19.8984375" customWidth="1"/>
    <col min="3" max="3" width="17" customWidth="1"/>
    <col min="4" max="4" width="15.19921875" customWidth="1"/>
    <col min="5" max="5" width="7.69921875" customWidth="1"/>
    <col min="6" max="6" width="10.59765625" customWidth="1"/>
    <col min="7" max="7" width="10.5" customWidth="1"/>
    <col min="8" max="8" width="8.09765625" customWidth="1"/>
    <col min="9" max="9" width="8.5" customWidth="1"/>
    <col min="10" max="10" width="9.19921875" customWidth="1"/>
    <col min="11" max="11" width="13.69921875" customWidth="1"/>
    <col min="12" max="12" width="11" customWidth="1"/>
  </cols>
  <sheetData>
    <row r="1" spans="1:14" ht="21" x14ac:dyDescent="0.4">
      <c r="A1" s="1334" t="s">
        <v>48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  <c r="M1" s="1"/>
      <c r="N1" s="1"/>
    </row>
    <row r="2" spans="1:14" ht="21" x14ac:dyDescent="0.4">
      <c r="A2" s="1333" t="s">
        <v>34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"/>
      <c r="N2" s="1"/>
    </row>
    <row r="3" spans="1:14" ht="21" x14ac:dyDescent="0.4">
      <c r="A3" s="1333" t="s">
        <v>2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"/>
      <c r="N3" s="1"/>
    </row>
    <row r="4" spans="1:14" ht="21" x14ac:dyDescent="0.4">
      <c r="A4" s="1333" t="s">
        <v>49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"/>
      <c r="N4" s="1"/>
    </row>
    <row r="5" spans="1:14" ht="21" x14ac:dyDescent="0.4">
      <c r="A5" s="1333" t="s">
        <v>3</v>
      </c>
      <c r="B5" s="1333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"/>
      <c r="N5" s="1"/>
    </row>
    <row r="6" spans="1:14" ht="21" x14ac:dyDescent="0.4">
      <c r="A6" s="19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"/>
      <c r="N6" s="1"/>
    </row>
    <row r="7" spans="1:14" ht="21" x14ac:dyDescent="0.4">
      <c r="A7" s="19" t="s">
        <v>50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"/>
      <c r="N7" s="1"/>
    </row>
    <row r="8" spans="1:14" ht="21" x14ac:dyDescent="0.4">
      <c r="A8" s="19" t="s">
        <v>37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"/>
      <c r="N8" s="1"/>
    </row>
    <row r="9" spans="1:14" ht="21" x14ac:dyDescent="0.4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"/>
      <c r="N9" s="1"/>
    </row>
    <row r="10" spans="1:14" ht="21" x14ac:dyDescent="0.4">
      <c r="A10" s="1355" t="s">
        <v>38</v>
      </c>
      <c r="B10" s="1355" t="s">
        <v>7</v>
      </c>
      <c r="C10" s="1355" t="s">
        <v>39</v>
      </c>
      <c r="D10" s="985" t="s">
        <v>40</v>
      </c>
      <c r="E10" s="1358" t="s">
        <v>13</v>
      </c>
      <c r="F10" s="1359"/>
      <c r="G10" s="1359"/>
      <c r="H10" s="1359"/>
      <c r="I10" s="1359"/>
      <c r="J10" s="892" t="s">
        <v>42</v>
      </c>
      <c r="K10" s="892" t="s">
        <v>43</v>
      </c>
      <c r="L10" s="892" t="s">
        <v>45</v>
      </c>
      <c r="M10" s="1"/>
      <c r="N10" s="1"/>
    </row>
    <row r="11" spans="1:14" ht="21" x14ac:dyDescent="0.4">
      <c r="A11" s="1356"/>
      <c r="B11" s="1356"/>
      <c r="C11" s="1356"/>
      <c r="D11" s="986" t="s">
        <v>41</v>
      </c>
      <c r="E11" s="892">
        <v>2561</v>
      </c>
      <c r="F11" s="893">
        <v>2562</v>
      </c>
      <c r="G11" s="892">
        <v>2563</v>
      </c>
      <c r="H11" s="893">
        <v>2564</v>
      </c>
      <c r="I11" s="892">
        <v>2565</v>
      </c>
      <c r="J11" s="894" t="s">
        <v>47</v>
      </c>
      <c r="K11" s="894" t="s">
        <v>44</v>
      </c>
      <c r="L11" s="894" t="s">
        <v>46</v>
      </c>
      <c r="M11" s="1"/>
      <c r="N11" s="1"/>
    </row>
    <row r="12" spans="1:14" ht="21" x14ac:dyDescent="0.4">
      <c r="A12" s="1357"/>
      <c r="B12" s="1357"/>
      <c r="C12" s="1357"/>
      <c r="D12" s="987"/>
      <c r="E12" s="895" t="s">
        <v>14</v>
      </c>
      <c r="F12" s="896" t="s">
        <v>14</v>
      </c>
      <c r="G12" s="895" t="s">
        <v>14</v>
      </c>
      <c r="H12" s="896" t="s">
        <v>14</v>
      </c>
      <c r="I12" s="895" t="s">
        <v>14</v>
      </c>
      <c r="J12" s="895"/>
      <c r="K12" s="895"/>
      <c r="L12" s="895"/>
      <c r="M12" s="1"/>
      <c r="N12" s="1"/>
    </row>
    <row r="13" spans="1:14" ht="21" x14ac:dyDescent="0.4">
      <c r="A13" s="51">
        <v>1</v>
      </c>
      <c r="B13" s="38" t="s">
        <v>176</v>
      </c>
      <c r="C13" s="47" t="s">
        <v>3210</v>
      </c>
      <c r="D13" s="48" t="s">
        <v>171</v>
      </c>
      <c r="E13" s="61"/>
      <c r="F13" s="1018">
        <v>10416000</v>
      </c>
      <c r="G13" s="1055">
        <v>10416000</v>
      </c>
      <c r="H13" s="61"/>
      <c r="I13" s="47"/>
      <c r="J13" s="112" t="s">
        <v>3120</v>
      </c>
      <c r="K13" s="112" t="s">
        <v>111</v>
      </c>
      <c r="L13" s="225" t="s">
        <v>1939</v>
      </c>
      <c r="M13" s="1"/>
      <c r="N13" s="1"/>
    </row>
    <row r="14" spans="1:14" ht="21" x14ac:dyDescent="0.4">
      <c r="A14" s="27"/>
      <c r="B14" s="38" t="s">
        <v>3656</v>
      </c>
      <c r="C14" s="47" t="s">
        <v>3211</v>
      </c>
      <c r="D14" s="47" t="s">
        <v>3215</v>
      </c>
      <c r="E14" s="142"/>
      <c r="F14" s="142" t="s">
        <v>303</v>
      </c>
      <c r="G14" s="142" t="s">
        <v>303</v>
      </c>
      <c r="H14" s="142"/>
      <c r="I14" s="47"/>
      <c r="J14" s="112" t="s">
        <v>3121</v>
      </c>
      <c r="K14" s="80" t="s">
        <v>112</v>
      </c>
      <c r="L14" s="225" t="s">
        <v>3660</v>
      </c>
      <c r="M14" s="1"/>
      <c r="N14" s="1"/>
    </row>
    <row r="15" spans="1:14" ht="21" x14ac:dyDescent="0.4">
      <c r="A15" s="27"/>
      <c r="B15" s="38" t="s">
        <v>966</v>
      </c>
      <c r="C15" s="47" t="s">
        <v>3212</v>
      </c>
      <c r="D15" s="47" t="s">
        <v>3216</v>
      </c>
      <c r="E15" s="210"/>
      <c r="F15" s="228" t="s">
        <v>3659</v>
      </c>
      <c r="G15" s="228" t="s">
        <v>3659</v>
      </c>
      <c r="H15" s="112"/>
      <c r="I15" s="778"/>
      <c r="J15" s="112" t="s">
        <v>3122</v>
      </c>
      <c r="K15" s="80" t="s">
        <v>113</v>
      </c>
      <c r="L15" s="112"/>
      <c r="M15" s="1"/>
      <c r="N15" s="1"/>
    </row>
    <row r="16" spans="1:14" ht="21" x14ac:dyDescent="0.4">
      <c r="A16" s="27"/>
      <c r="B16" s="47"/>
      <c r="C16" s="47" t="s">
        <v>3213</v>
      </c>
      <c r="D16" s="47" t="s">
        <v>3217</v>
      </c>
      <c r="E16" s="210"/>
      <c r="F16" s="777"/>
      <c r="G16" s="775"/>
      <c r="H16" s="112"/>
      <c r="I16" s="778"/>
      <c r="J16" s="80" t="s">
        <v>1670</v>
      </c>
      <c r="K16" s="290"/>
      <c r="L16" s="112"/>
      <c r="M16" s="1"/>
      <c r="N16" s="1"/>
    </row>
    <row r="17" spans="1:14" ht="21" x14ac:dyDescent="0.4">
      <c r="A17" s="27"/>
      <c r="B17" s="47"/>
      <c r="C17" s="47" t="s">
        <v>3214</v>
      </c>
      <c r="D17" s="47" t="s">
        <v>3218</v>
      </c>
      <c r="E17" s="210"/>
      <c r="F17" s="777"/>
      <c r="G17" s="775"/>
      <c r="H17" s="112"/>
      <c r="I17" s="778"/>
      <c r="J17" s="112"/>
      <c r="K17" s="290"/>
      <c r="L17" s="112"/>
      <c r="M17" s="1"/>
      <c r="N17" s="1"/>
    </row>
    <row r="18" spans="1:14" ht="21" customHeight="1" x14ac:dyDescent="0.4">
      <c r="A18" s="27"/>
      <c r="B18" s="47"/>
      <c r="C18" s="47"/>
      <c r="D18" s="47" t="s">
        <v>3657</v>
      </c>
      <c r="E18" s="210"/>
      <c r="F18" s="777"/>
      <c r="G18" s="775"/>
      <c r="H18" s="112"/>
      <c r="I18" s="778"/>
      <c r="J18" s="80"/>
      <c r="K18" s="290"/>
      <c r="L18" s="112"/>
      <c r="M18" s="1"/>
      <c r="N18" s="1"/>
    </row>
    <row r="19" spans="1:14" ht="21" customHeight="1" x14ac:dyDescent="0.4">
      <c r="A19" s="27"/>
      <c r="B19" s="47"/>
      <c r="C19" s="47"/>
      <c r="D19" s="47" t="s">
        <v>3219</v>
      </c>
      <c r="E19" s="210"/>
      <c r="F19" s="777"/>
      <c r="G19" s="775"/>
      <c r="H19" s="112"/>
      <c r="I19" s="778"/>
      <c r="J19" s="80"/>
      <c r="K19" s="290"/>
      <c r="L19" s="112"/>
      <c r="M19" s="1"/>
      <c r="N19" s="1"/>
    </row>
    <row r="20" spans="1:14" ht="21" customHeight="1" x14ac:dyDescent="0.4">
      <c r="A20" s="27"/>
      <c r="B20" s="47"/>
      <c r="C20" s="47"/>
      <c r="D20" s="47" t="s">
        <v>3220</v>
      </c>
      <c r="E20" s="210"/>
      <c r="F20" s="777"/>
      <c r="G20" s="775"/>
      <c r="H20" s="112"/>
      <c r="I20" s="778"/>
      <c r="J20" s="80"/>
      <c r="K20" s="290"/>
      <c r="L20" s="112"/>
      <c r="M20" s="1"/>
      <c r="N20" s="1"/>
    </row>
    <row r="21" spans="1:14" ht="21" customHeight="1" x14ac:dyDescent="0.4">
      <c r="A21" s="27"/>
      <c r="B21" s="47"/>
      <c r="C21" s="47"/>
      <c r="D21" s="47" t="s">
        <v>3658</v>
      </c>
      <c r="E21" s="210"/>
      <c r="F21" s="781"/>
      <c r="G21" s="775"/>
      <c r="H21" s="112"/>
      <c r="I21" s="778"/>
      <c r="J21" s="80"/>
      <c r="K21" s="290"/>
      <c r="L21" s="112"/>
      <c r="M21" s="1"/>
      <c r="N21" s="1"/>
    </row>
    <row r="22" spans="1:14" ht="21" customHeight="1" x14ac:dyDescent="0.4">
      <c r="A22" s="2"/>
      <c r="B22" s="112"/>
      <c r="C22" s="112"/>
      <c r="D22" s="47" t="s">
        <v>3192</v>
      </c>
      <c r="E22" s="112"/>
      <c r="F22" s="370"/>
      <c r="G22" s="112"/>
      <c r="H22" s="112"/>
      <c r="I22" s="112"/>
      <c r="J22" s="112"/>
      <c r="K22" s="112"/>
      <c r="L22" s="80"/>
      <c r="M22" s="1"/>
      <c r="N22" s="1"/>
    </row>
    <row r="23" spans="1:14" ht="21" x14ac:dyDescent="0.4">
      <c r="A23" s="4"/>
      <c r="B23" s="80"/>
      <c r="C23" s="80"/>
      <c r="D23" s="47" t="s">
        <v>3221</v>
      </c>
      <c r="E23" s="112"/>
      <c r="F23" s="264"/>
      <c r="G23" s="80"/>
      <c r="H23" s="80"/>
      <c r="I23" s="80"/>
      <c r="J23" s="80"/>
      <c r="K23" s="80"/>
      <c r="L23" s="80"/>
      <c r="M23" s="1"/>
      <c r="N23" s="1"/>
    </row>
    <row r="24" spans="1:14" ht="21" x14ac:dyDescent="0.4">
      <c r="A24" s="779"/>
      <c r="B24" s="779"/>
      <c r="C24" s="779"/>
      <c r="D24" s="47" t="s">
        <v>3222</v>
      </c>
      <c r="E24" s="779"/>
      <c r="F24" s="779"/>
      <c r="G24" s="779"/>
      <c r="H24" s="779"/>
      <c r="I24" s="779"/>
      <c r="J24" s="779"/>
      <c r="K24" s="779"/>
      <c r="L24" s="779"/>
      <c r="M24" s="1"/>
      <c r="N24" s="1"/>
    </row>
    <row r="25" spans="1:14" ht="21" x14ac:dyDescent="0.4">
      <c r="A25" s="779"/>
      <c r="B25" s="779"/>
      <c r="C25" s="779"/>
      <c r="D25" s="47" t="s">
        <v>3223</v>
      </c>
      <c r="E25" s="779"/>
      <c r="F25" s="779"/>
      <c r="G25" s="779"/>
      <c r="H25" s="779"/>
      <c r="I25" s="779"/>
      <c r="J25" s="779"/>
      <c r="K25" s="779"/>
      <c r="L25" s="779"/>
      <c r="M25" s="1"/>
      <c r="N25" s="1"/>
    </row>
    <row r="26" spans="1:14" ht="21" x14ac:dyDescent="0.4">
      <c r="A26" s="1013"/>
      <c r="B26" s="1013"/>
      <c r="C26" s="1013"/>
      <c r="D26" s="162" t="s">
        <v>3224</v>
      </c>
      <c r="E26" s="1013"/>
      <c r="F26" s="1013"/>
      <c r="G26" s="1013"/>
      <c r="H26" s="1013"/>
      <c r="I26" s="1013"/>
      <c r="J26" s="1013"/>
      <c r="K26" s="1013"/>
      <c r="L26" s="1014"/>
      <c r="M26" s="1"/>
      <c r="N26" s="1"/>
    </row>
    <row r="27" spans="1:14" ht="21" x14ac:dyDescent="0.4">
      <c r="A27" s="1334" t="s">
        <v>48</v>
      </c>
      <c r="B27" s="1334"/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"/>
      <c r="N27" s="1"/>
    </row>
    <row r="28" spans="1:14" ht="21" x14ac:dyDescent="0.4">
      <c r="A28" s="1333" t="s">
        <v>34</v>
      </c>
      <c r="B28" s="1333"/>
      <c r="C28" s="1333"/>
      <c r="D28" s="1333"/>
      <c r="E28" s="1333"/>
      <c r="F28" s="1333"/>
      <c r="G28" s="1333"/>
      <c r="H28" s="1333"/>
      <c r="I28" s="1333"/>
      <c r="J28" s="1333"/>
      <c r="K28" s="1333"/>
      <c r="L28" s="1333"/>
      <c r="M28" s="1"/>
      <c r="N28" s="1"/>
    </row>
    <row r="29" spans="1:14" ht="21" x14ac:dyDescent="0.4">
      <c r="A29" s="1333" t="s">
        <v>2</v>
      </c>
      <c r="B29" s="1333"/>
      <c r="C29" s="1333"/>
      <c r="D29" s="1333"/>
      <c r="E29" s="1333"/>
      <c r="F29" s="1333"/>
      <c r="G29" s="1333"/>
      <c r="H29" s="1333"/>
      <c r="I29" s="1333"/>
      <c r="J29" s="1333"/>
      <c r="K29" s="1333"/>
      <c r="L29" s="1333"/>
      <c r="M29" s="1"/>
      <c r="N29" s="1"/>
    </row>
    <row r="30" spans="1:14" ht="21" x14ac:dyDescent="0.4">
      <c r="A30" s="1333" t="s">
        <v>49</v>
      </c>
      <c r="B30" s="1333"/>
      <c r="C30" s="1333"/>
      <c r="D30" s="1333"/>
      <c r="E30" s="1333"/>
      <c r="F30" s="1333"/>
      <c r="G30" s="1333"/>
      <c r="H30" s="1333"/>
      <c r="I30" s="1333"/>
      <c r="J30" s="1333"/>
      <c r="K30" s="1333"/>
      <c r="L30" s="1333"/>
      <c r="M30" s="1"/>
      <c r="N30" s="1"/>
    </row>
    <row r="31" spans="1:14" ht="21" x14ac:dyDescent="0.4">
      <c r="A31" s="1333" t="s">
        <v>3</v>
      </c>
      <c r="B31" s="1333"/>
      <c r="C31" s="1333"/>
      <c r="D31" s="1333"/>
      <c r="E31" s="1333"/>
      <c r="F31" s="1333"/>
      <c r="G31" s="1333"/>
      <c r="H31" s="1333"/>
      <c r="I31" s="1333"/>
      <c r="J31" s="1333"/>
      <c r="K31" s="1333"/>
      <c r="L31" s="1333"/>
      <c r="M31" s="1"/>
      <c r="N31" s="1"/>
    </row>
    <row r="32" spans="1:14" ht="21" x14ac:dyDescent="0.4">
      <c r="A32" s="19" t="s">
        <v>35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"/>
      <c r="N32" s="1"/>
    </row>
    <row r="33" spans="1:14" ht="21" x14ac:dyDescent="0.4">
      <c r="A33" s="19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"/>
      <c r="N33" s="1"/>
    </row>
    <row r="34" spans="1:14" ht="21" x14ac:dyDescent="0.4">
      <c r="A34" s="19" t="s">
        <v>37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"/>
      <c r="N34" s="1"/>
    </row>
    <row r="35" spans="1:14" ht="21" x14ac:dyDescent="0.4">
      <c r="A35" s="19" t="s">
        <v>19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"/>
      <c r="N35" s="1"/>
    </row>
    <row r="36" spans="1:14" ht="21" x14ac:dyDescent="0.4">
      <c r="A36" s="1355" t="s">
        <v>38</v>
      </c>
      <c r="B36" s="1355" t="s">
        <v>7</v>
      </c>
      <c r="C36" s="1355" t="s">
        <v>39</v>
      </c>
      <c r="D36" s="985" t="s">
        <v>40</v>
      </c>
      <c r="E36" s="1358" t="s">
        <v>13</v>
      </c>
      <c r="F36" s="1359"/>
      <c r="G36" s="1359"/>
      <c r="H36" s="1359"/>
      <c r="I36" s="1359"/>
      <c r="J36" s="892" t="s">
        <v>42</v>
      </c>
      <c r="K36" s="892" t="s">
        <v>43</v>
      </c>
      <c r="L36" s="892" t="s">
        <v>45</v>
      </c>
      <c r="M36" s="1"/>
      <c r="N36" s="1"/>
    </row>
    <row r="37" spans="1:14" ht="21" x14ac:dyDescent="0.4">
      <c r="A37" s="1356"/>
      <c r="B37" s="1356"/>
      <c r="C37" s="1356"/>
      <c r="D37" s="986" t="s">
        <v>41</v>
      </c>
      <c r="E37" s="892">
        <v>2561</v>
      </c>
      <c r="F37" s="893">
        <v>2562</v>
      </c>
      <c r="G37" s="892">
        <v>2563</v>
      </c>
      <c r="H37" s="893">
        <v>2564</v>
      </c>
      <c r="I37" s="892">
        <v>2565</v>
      </c>
      <c r="J37" s="894" t="s">
        <v>47</v>
      </c>
      <c r="K37" s="894" t="s">
        <v>44</v>
      </c>
      <c r="L37" s="894" t="s">
        <v>46</v>
      </c>
      <c r="M37" s="1"/>
      <c r="N37" s="1"/>
    </row>
    <row r="38" spans="1:14" ht="21" x14ac:dyDescent="0.4">
      <c r="A38" s="1357"/>
      <c r="B38" s="1357"/>
      <c r="C38" s="1357"/>
      <c r="D38" s="987"/>
      <c r="E38" s="895" t="s">
        <v>14</v>
      </c>
      <c r="F38" s="896" t="s">
        <v>14</v>
      </c>
      <c r="G38" s="895" t="s">
        <v>14</v>
      </c>
      <c r="H38" s="896" t="s">
        <v>14</v>
      </c>
      <c r="I38" s="895" t="s">
        <v>14</v>
      </c>
      <c r="J38" s="895"/>
      <c r="K38" s="895"/>
      <c r="L38" s="895"/>
      <c r="M38" s="1"/>
      <c r="N38" s="1"/>
    </row>
    <row r="39" spans="1:14" ht="21" x14ac:dyDescent="0.4">
      <c r="A39" s="51">
        <v>2</v>
      </c>
      <c r="B39" s="741" t="s">
        <v>3626</v>
      </c>
      <c r="C39" s="38" t="s">
        <v>3631</v>
      </c>
      <c r="D39" s="38" t="s">
        <v>3634</v>
      </c>
      <c r="E39" s="210"/>
      <c r="F39" s="777"/>
      <c r="G39" s="1023">
        <v>9800000</v>
      </c>
      <c r="H39" s="112"/>
      <c r="I39" s="778"/>
      <c r="J39" s="27" t="s">
        <v>3120</v>
      </c>
      <c r="K39" s="27" t="s">
        <v>111</v>
      </c>
      <c r="L39" s="51" t="s">
        <v>1939</v>
      </c>
      <c r="M39" s="1"/>
      <c r="N39" s="1"/>
    </row>
    <row r="40" spans="1:14" ht="21" x14ac:dyDescent="0.4">
      <c r="A40" s="51"/>
      <c r="B40" s="741" t="s">
        <v>3627</v>
      </c>
      <c r="C40" s="38" t="s">
        <v>3632</v>
      </c>
      <c r="D40" s="47" t="s">
        <v>3635</v>
      </c>
      <c r="E40" s="210"/>
      <c r="F40" s="777"/>
      <c r="G40" s="54" t="s">
        <v>303</v>
      </c>
      <c r="H40" s="112"/>
      <c r="I40" s="778"/>
      <c r="J40" s="27" t="s">
        <v>3121</v>
      </c>
      <c r="K40" s="49" t="s">
        <v>112</v>
      </c>
      <c r="L40" s="112"/>
      <c r="M40" s="1"/>
      <c r="N40" s="1"/>
    </row>
    <row r="41" spans="1:14" ht="21" x14ac:dyDescent="0.4">
      <c r="A41" s="51"/>
      <c r="B41" s="741" t="s">
        <v>3628</v>
      </c>
      <c r="C41" s="38" t="s">
        <v>3633</v>
      </c>
      <c r="D41" s="38" t="s">
        <v>1944</v>
      </c>
      <c r="E41" s="210"/>
      <c r="F41" s="777"/>
      <c r="G41" s="775"/>
      <c r="H41" s="112"/>
      <c r="I41" s="778"/>
      <c r="J41" s="27" t="s">
        <v>3122</v>
      </c>
      <c r="K41" s="49" t="s">
        <v>113</v>
      </c>
      <c r="L41" s="112"/>
      <c r="M41" s="1"/>
      <c r="N41" s="1"/>
    </row>
    <row r="42" spans="1:14" ht="21" x14ac:dyDescent="0.4">
      <c r="A42" s="51"/>
      <c r="B42" s="741" t="s">
        <v>3629</v>
      </c>
      <c r="C42" s="38"/>
      <c r="D42" s="38" t="s">
        <v>3636</v>
      </c>
      <c r="E42" s="210"/>
      <c r="F42" s="777"/>
      <c r="G42" s="775"/>
      <c r="H42" s="112"/>
      <c r="I42" s="778"/>
      <c r="J42" s="80" t="s">
        <v>1670</v>
      </c>
      <c r="K42" s="290"/>
      <c r="L42" s="112"/>
      <c r="M42" s="1"/>
      <c r="N42" s="1"/>
    </row>
    <row r="43" spans="1:14" ht="21" x14ac:dyDescent="0.4">
      <c r="A43" s="17"/>
      <c r="B43" s="742" t="s">
        <v>1017</v>
      </c>
      <c r="C43" s="43"/>
      <c r="D43" s="43" t="s">
        <v>239</v>
      </c>
      <c r="E43" s="209"/>
      <c r="F43" s="1024"/>
      <c r="G43" s="776"/>
      <c r="H43" s="226"/>
      <c r="I43" s="1020"/>
      <c r="J43" s="245"/>
      <c r="K43" s="294"/>
      <c r="L43" s="226"/>
      <c r="M43" s="1"/>
      <c r="N43" s="1"/>
    </row>
    <row r="44" spans="1:14" ht="21" x14ac:dyDescent="0.4">
      <c r="A44" s="6">
        <v>3</v>
      </c>
      <c r="B44" s="741" t="s">
        <v>3626</v>
      </c>
      <c r="C44" s="38" t="s">
        <v>3631</v>
      </c>
      <c r="D44" s="38" t="s">
        <v>3634</v>
      </c>
      <c r="E44" s="112"/>
      <c r="F44" s="370"/>
      <c r="G44" s="196">
        <v>8200000</v>
      </c>
      <c r="H44" s="112"/>
      <c r="I44" s="112"/>
      <c r="J44" s="27" t="s">
        <v>3120</v>
      </c>
      <c r="K44" s="27" t="s">
        <v>111</v>
      </c>
      <c r="L44" s="51" t="s">
        <v>1939</v>
      </c>
      <c r="M44" s="1"/>
      <c r="N44" s="1"/>
    </row>
    <row r="45" spans="1:14" ht="21" x14ac:dyDescent="0.4">
      <c r="A45" s="73"/>
      <c r="B45" s="741" t="s">
        <v>3627</v>
      </c>
      <c r="C45" s="38" t="s">
        <v>3632</v>
      </c>
      <c r="D45" s="47" t="s">
        <v>3635</v>
      </c>
      <c r="E45" s="112"/>
      <c r="F45" s="264"/>
      <c r="G45" s="54" t="s">
        <v>303</v>
      </c>
      <c r="H45" s="80"/>
      <c r="I45" s="80"/>
      <c r="J45" s="27" t="s">
        <v>3121</v>
      </c>
      <c r="K45" s="49" t="s">
        <v>112</v>
      </c>
      <c r="L45" s="112"/>
      <c r="M45" s="1"/>
      <c r="N45" s="1"/>
    </row>
    <row r="46" spans="1:14" ht="21" x14ac:dyDescent="0.4">
      <c r="A46" s="1021"/>
      <c r="B46" s="741" t="s">
        <v>3638</v>
      </c>
      <c r="C46" s="38" t="s">
        <v>3633</v>
      </c>
      <c r="D46" s="38" t="s">
        <v>1944</v>
      </c>
      <c r="E46" s="779"/>
      <c r="F46" s="779"/>
      <c r="G46" s="779"/>
      <c r="H46" s="779"/>
      <c r="I46" s="779"/>
      <c r="J46" s="27" t="s">
        <v>3122</v>
      </c>
      <c r="K46" s="49" t="s">
        <v>113</v>
      </c>
      <c r="L46" s="780"/>
      <c r="M46" s="1"/>
      <c r="N46" s="1"/>
    </row>
    <row r="47" spans="1:14" ht="21" x14ac:dyDescent="0.4">
      <c r="A47" s="1021"/>
      <c r="B47" s="725" t="s">
        <v>1017</v>
      </c>
      <c r="C47" s="1016"/>
      <c r="D47" s="38" t="s">
        <v>3175</v>
      </c>
      <c r="E47" s="779"/>
      <c r="F47" s="779"/>
      <c r="G47" s="779"/>
      <c r="H47" s="779"/>
      <c r="I47" s="779"/>
      <c r="J47" s="80" t="s">
        <v>1670</v>
      </c>
      <c r="K47" s="779"/>
      <c r="L47" s="780"/>
      <c r="M47" s="1"/>
      <c r="N47" s="1"/>
    </row>
    <row r="48" spans="1:14" ht="21" x14ac:dyDescent="0.4">
      <c r="A48" s="1022"/>
      <c r="B48" s="1013"/>
      <c r="C48" s="1017"/>
      <c r="D48" s="43" t="s">
        <v>239</v>
      </c>
      <c r="E48" s="1013"/>
      <c r="F48" s="1013"/>
      <c r="G48" s="1013"/>
      <c r="H48" s="1013"/>
      <c r="I48" s="1013"/>
      <c r="J48" s="1013"/>
      <c r="K48" s="1013"/>
      <c r="L48" s="1014"/>
      <c r="M48" s="1"/>
      <c r="N48" s="1"/>
    </row>
    <row r="49" spans="1:14" ht="21" x14ac:dyDescent="0.4">
      <c r="A49" s="51">
        <v>4</v>
      </c>
      <c r="B49" s="741" t="s">
        <v>3661</v>
      </c>
      <c r="C49" s="38" t="s">
        <v>3631</v>
      </c>
      <c r="D49" s="37" t="s">
        <v>3639</v>
      </c>
      <c r="E49" s="61"/>
      <c r="F49" s="774"/>
      <c r="G49" s="1018">
        <v>9800000</v>
      </c>
      <c r="H49" s="88"/>
      <c r="I49" s="38"/>
      <c r="J49" s="27" t="s">
        <v>3120</v>
      </c>
      <c r="K49" s="27" t="s">
        <v>111</v>
      </c>
      <c r="L49" s="51" t="s">
        <v>1939</v>
      </c>
      <c r="M49" s="1"/>
      <c r="N49" s="1"/>
    </row>
    <row r="50" spans="1:14" ht="21" x14ac:dyDescent="0.4">
      <c r="A50" s="27"/>
      <c r="B50" s="741" t="s">
        <v>3662</v>
      </c>
      <c r="C50" s="38" t="s">
        <v>3632</v>
      </c>
      <c r="D50" s="38" t="s">
        <v>3640</v>
      </c>
      <c r="E50" s="142"/>
      <c r="F50" s="142"/>
      <c r="G50" s="54" t="s">
        <v>303</v>
      </c>
      <c r="H50" s="54"/>
      <c r="I50" s="38"/>
      <c r="J50" s="27" t="s">
        <v>3121</v>
      </c>
      <c r="K50" s="49" t="s">
        <v>112</v>
      </c>
      <c r="L50" s="27"/>
      <c r="M50" s="1"/>
      <c r="N50" s="1"/>
    </row>
    <row r="51" spans="1:14" ht="21" x14ac:dyDescent="0.4">
      <c r="A51" s="27"/>
      <c r="B51" s="741" t="s">
        <v>3719</v>
      </c>
      <c r="C51" s="38" t="s">
        <v>3633</v>
      </c>
      <c r="D51" s="38" t="s">
        <v>1944</v>
      </c>
      <c r="E51" s="210"/>
      <c r="F51" s="777"/>
      <c r="G51" s="92"/>
      <c r="H51" s="27"/>
      <c r="I51" s="174"/>
      <c r="J51" s="27" t="s">
        <v>3122</v>
      </c>
      <c r="K51" s="49" t="s">
        <v>113</v>
      </c>
      <c r="L51" s="27"/>
      <c r="M51" s="1"/>
      <c r="N51" s="1"/>
    </row>
    <row r="52" spans="1:14" ht="21" x14ac:dyDescent="0.4">
      <c r="A52" s="50"/>
      <c r="B52" s="742" t="s">
        <v>3720</v>
      </c>
      <c r="C52" s="43"/>
      <c r="D52" s="43" t="s">
        <v>3636</v>
      </c>
      <c r="E52" s="209"/>
      <c r="F52" s="1019"/>
      <c r="G52" s="93"/>
      <c r="H52" s="50"/>
      <c r="I52" s="175"/>
      <c r="J52" s="46" t="s">
        <v>1670</v>
      </c>
      <c r="K52" s="46"/>
      <c r="L52" s="50"/>
      <c r="M52" s="1"/>
      <c r="N52" s="1"/>
    </row>
    <row r="53" spans="1:14" ht="21" x14ac:dyDescent="0.4">
      <c r="A53" s="1334" t="s">
        <v>48</v>
      </c>
      <c r="B53" s="1334"/>
      <c r="C53" s="1334"/>
      <c r="D53" s="1334"/>
      <c r="E53" s="1334"/>
      <c r="F53" s="1334"/>
      <c r="G53" s="1334"/>
      <c r="H53" s="1334"/>
      <c r="I53" s="1334"/>
      <c r="J53" s="1334"/>
      <c r="K53" s="1334"/>
      <c r="L53" s="1334"/>
      <c r="M53" s="1"/>
      <c r="N53" s="1"/>
    </row>
    <row r="54" spans="1:14" ht="21" x14ac:dyDescent="0.4">
      <c r="A54" s="1333" t="s">
        <v>34</v>
      </c>
      <c r="B54" s="1333"/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"/>
      <c r="N54" s="1"/>
    </row>
    <row r="55" spans="1:14" ht="21" x14ac:dyDescent="0.4">
      <c r="A55" s="1333" t="s">
        <v>2</v>
      </c>
      <c r="B55" s="1333"/>
      <c r="C55" s="1333"/>
      <c r="D55" s="1333"/>
      <c r="E55" s="1333"/>
      <c r="F55" s="1333"/>
      <c r="G55" s="1333"/>
      <c r="H55" s="1333"/>
      <c r="I55" s="1333"/>
      <c r="J55" s="1333"/>
      <c r="K55" s="1333"/>
      <c r="L55" s="1333"/>
      <c r="M55" s="1"/>
      <c r="N55" s="1"/>
    </row>
    <row r="56" spans="1:14" ht="21" x14ac:dyDescent="0.4">
      <c r="A56" s="1333" t="s">
        <v>49</v>
      </c>
      <c r="B56" s="1333"/>
      <c r="C56" s="1333"/>
      <c r="D56" s="1333"/>
      <c r="E56" s="1333"/>
      <c r="F56" s="1333"/>
      <c r="G56" s="1333"/>
      <c r="H56" s="1333"/>
      <c r="I56" s="1333"/>
      <c r="J56" s="1333"/>
      <c r="K56" s="1333"/>
      <c r="L56" s="1333"/>
      <c r="M56" s="1"/>
      <c r="N56" s="1"/>
    </row>
    <row r="57" spans="1:14" ht="21" x14ac:dyDescent="0.4">
      <c r="A57" s="1333" t="s">
        <v>3</v>
      </c>
      <c r="B57" s="1333"/>
      <c r="C57" s="1333"/>
      <c r="D57" s="1333"/>
      <c r="E57" s="1333"/>
      <c r="F57" s="1333"/>
      <c r="G57" s="1333"/>
      <c r="H57" s="1333"/>
      <c r="I57" s="1333"/>
      <c r="J57" s="1333"/>
      <c r="K57" s="1333"/>
      <c r="L57" s="1333"/>
      <c r="M57" s="1"/>
      <c r="N57" s="1"/>
    </row>
    <row r="58" spans="1:14" ht="21" x14ac:dyDescent="0.4">
      <c r="A58" s="19" t="s">
        <v>35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"/>
      <c r="N58" s="1"/>
    </row>
    <row r="59" spans="1:14" ht="21" x14ac:dyDescent="0.4">
      <c r="A59" s="19" t="s">
        <v>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"/>
      <c r="N59" s="1"/>
    </row>
    <row r="60" spans="1:14" ht="21" x14ac:dyDescent="0.4">
      <c r="A60" s="19" t="s">
        <v>37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"/>
      <c r="N60" s="1"/>
    </row>
    <row r="61" spans="1:14" ht="21" x14ac:dyDescent="0.4">
      <c r="A61" s="19" t="s">
        <v>19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"/>
      <c r="N61" s="1"/>
    </row>
    <row r="62" spans="1:14" ht="21" x14ac:dyDescent="0.4">
      <c r="A62" s="1355" t="s">
        <v>38</v>
      </c>
      <c r="B62" s="1355" t="s">
        <v>7</v>
      </c>
      <c r="C62" s="1355" t="s">
        <v>39</v>
      </c>
      <c r="D62" s="1006" t="s">
        <v>40</v>
      </c>
      <c r="E62" s="1358" t="s">
        <v>13</v>
      </c>
      <c r="F62" s="1359"/>
      <c r="G62" s="1359"/>
      <c r="H62" s="1359"/>
      <c r="I62" s="1359"/>
      <c r="J62" s="892" t="s">
        <v>42</v>
      </c>
      <c r="K62" s="892" t="s">
        <v>43</v>
      </c>
      <c r="L62" s="892" t="s">
        <v>45</v>
      </c>
      <c r="M62" s="1"/>
      <c r="N62" s="1"/>
    </row>
    <row r="63" spans="1:14" ht="21" x14ac:dyDescent="0.4">
      <c r="A63" s="1356"/>
      <c r="B63" s="1356"/>
      <c r="C63" s="1356"/>
      <c r="D63" s="1007" t="s">
        <v>41</v>
      </c>
      <c r="E63" s="892">
        <v>2561</v>
      </c>
      <c r="F63" s="893">
        <v>2562</v>
      </c>
      <c r="G63" s="892">
        <v>2563</v>
      </c>
      <c r="H63" s="893">
        <v>2564</v>
      </c>
      <c r="I63" s="892">
        <v>2565</v>
      </c>
      <c r="J63" s="894" t="s">
        <v>47</v>
      </c>
      <c r="K63" s="894" t="s">
        <v>44</v>
      </c>
      <c r="L63" s="894" t="s">
        <v>46</v>
      </c>
      <c r="M63" s="1"/>
      <c r="N63" s="1"/>
    </row>
    <row r="64" spans="1:14" ht="21" x14ac:dyDescent="0.4">
      <c r="A64" s="1357"/>
      <c r="B64" s="1357"/>
      <c r="C64" s="1357"/>
      <c r="D64" s="1008"/>
      <c r="E64" s="895" t="s">
        <v>14</v>
      </c>
      <c r="F64" s="896" t="s">
        <v>14</v>
      </c>
      <c r="G64" s="895" t="s">
        <v>14</v>
      </c>
      <c r="H64" s="896" t="s">
        <v>14</v>
      </c>
      <c r="I64" s="895" t="s">
        <v>14</v>
      </c>
      <c r="J64" s="895"/>
      <c r="K64" s="895"/>
      <c r="L64" s="895"/>
      <c r="M64" s="1"/>
      <c r="N64" s="1"/>
    </row>
    <row r="65" spans="1:14" ht="21" x14ac:dyDescent="0.4">
      <c r="A65" s="51">
        <v>5</v>
      </c>
      <c r="B65" s="741" t="s">
        <v>3661</v>
      </c>
      <c r="C65" s="38" t="s">
        <v>3631</v>
      </c>
      <c r="D65" s="37" t="s">
        <v>3639</v>
      </c>
      <c r="E65" s="61"/>
      <c r="F65" s="416"/>
      <c r="G65" s="1026">
        <v>6500000</v>
      </c>
      <c r="H65" s="88"/>
      <c r="I65" s="38"/>
      <c r="J65" s="27" t="s">
        <v>3120</v>
      </c>
      <c r="K65" s="27" t="s">
        <v>111</v>
      </c>
      <c r="L65" s="51" t="s">
        <v>1939</v>
      </c>
      <c r="M65" s="1"/>
      <c r="N65" s="1"/>
    </row>
    <row r="66" spans="1:14" ht="21" x14ac:dyDescent="0.4">
      <c r="A66" s="51"/>
      <c r="B66" s="741" t="s">
        <v>3662</v>
      </c>
      <c r="C66" s="38" t="s">
        <v>3632</v>
      </c>
      <c r="D66" s="38" t="s">
        <v>3640</v>
      </c>
      <c r="E66" s="142"/>
      <c r="F66" s="142"/>
      <c r="G66" s="54" t="s">
        <v>303</v>
      </c>
      <c r="H66" s="54"/>
      <c r="I66" s="38"/>
      <c r="J66" s="27" t="s">
        <v>3121</v>
      </c>
      <c r="K66" s="49" t="s">
        <v>112</v>
      </c>
      <c r="L66" s="27"/>
      <c r="M66" s="1"/>
      <c r="N66" s="1"/>
    </row>
    <row r="67" spans="1:14" ht="21" x14ac:dyDescent="0.4">
      <c r="A67" s="51"/>
      <c r="B67" s="741" t="s">
        <v>3663</v>
      </c>
      <c r="C67" s="38" t="s">
        <v>3633</v>
      </c>
      <c r="D67" s="38" t="s">
        <v>1944</v>
      </c>
      <c r="E67" s="210"/>
      <c r="F67" s="777"/>
      <c r="G67" s="92"/>
      <c r="H67" s="27"/>
      <c r="I67" s="174"/>
      <c r="J67" s="27" t="s">
        <v>3122</v>
      </c>
      <c r="K67" s="49" t="s">
        <v>113</v>
      </c>
      <c r="L67" s="27"/>
      <c r="M67" s="1"/>
      <c r="N67" s="1"/>
    </row>
    <row r="68" spans="1:14" ht="21" x14ac:dyDescent="0.4">
      <c r="A68" s="17"/>
      <c r="B68" s="190" t="s">
        <v>3641</v>
      </c>
      <c r="C68" s="43"/>
      <c r="D68" s="43" t="s">
        <v>153</v>
      </c>
      <c r="E68" s="209"/>
      <c r="F68" s="1019"/>
      <c r="G68" s="93"/>
      <c r="H68" s="50"/>
      <c r="I68" s="175"/>
      <c r="J68" s="245" t="s">
        <v>1670</v>
      </c>
      <c r="K68" s="46"/>
      <c r="L68" s="50"/>
      <c r="M68" s="1"/>
      <c r="N68" s="1"/>
    </row>
    <row r="69" spans="1:14" ht="21" x14ac:dyDescent="0.4">
      <c r="A69" s="6">
        <v>6</v>
      </c>
      <c r="B69" s="741" t="s">
        <v>3642</v>
      </c>
      <c r="C69" s="38" t="s">
        <v>3631</v>
      </c>
      <c r="D69" s="38" t="s">
        <v>1778</v>
      </c>
      <c r="E69" s="112"/>
      <c r="F69" s="370"/>
      <c r="G69" s="196">
        <v>7200000</v>
      </c>
      <c r="H69" s="112"/>
      <c r="I69" s="112"/>
      <c r="J69" s="27" t="s">
        <v>3120</v>
      </c>
      <c r="K69" s="27" t="s">
        <v>111</v>
      </c>
      <c r="L69" s="51" t="s">
        <v>1939</v>
      </c>
      <c r="M69" s="1"/>
      <c r="N69" s="1"/>
    </row>
    <row r="70" spans="1:14" ht="21" x14ac:dyDescent="0.4">
      <c r="A70" s="73"/>
      <c r="B70" s="741" t="s">
        <v>3643</v>
      </c>
      <c r="C70" s="38" t="s">
        <v>3632</v>
      </c>
      <c r="D70" s="38" t="s">
        <v>3652</v>
      </c>
      <c r="E70" s="112"/>
      <c r="F70" s="264"/>
      <c r="G70" s="54" t="s">
        <v>303</v>
      </c>
      <c r="H70" s="80"/>
      <c r="I70" s="80"/>
      <c r="J70" s="27" t="s">
        <v>3121</v>
      </c>
      <c r="K70" s="49" t="s">
        <v>112</v>
      </c>
      <c r="L70" s="80"/>
      <c r="M70" s="1"/>
      <c r="N70" s="1"/>
    </row>
    <row r="71" spans="1:14" ht="21" x14ac:dyDescent="0.4">
      <c r="A71" s="1021"/>
      <c r="B71" s="741" t="s">
        <v>3644</v>
      </c>
      <c r="C71" s="38" t="s">
        <v>3633</v>
      </c>
      <c r="D71" s="38" t="s">
        <v>3649</v>
      </c>
      <c r="E71" s="779"/>
      <c r="F71" s="779"/>
      <c r="G71" s="779"/>
      <c r="H71" s="779"/>
      <c r="I71" s="779"/>
      <c r="J71" s="27" t="s">
        <v>3122</v>
      </c>
      <c r="K71" s="49" t="s">
        <v>113</v>
      </c>
      <c r="L71" s="779"/>
      <c r="M71" s="1"/>
      <c r="N71" s="1"/>
    </row>
    <row r="72" spans="1:14" ht="21" x14ac:dyDescent="0.4">
      <c r="A72" s="1021"/>
      <c r="B72" s="725" t="s">
        <v>3646</v>
      </c>
      <c r="C72" s="1016"/>
      <c r="D72" s="38"/>
      <c r="E72" s="779"/>
      <c r="F72" s="779"/>
      <c r="G72" s="779"/>
      <c r="H72" s="779"/>
      <c r="I72" s="779"/>
      <c r="J72" s="80" t="s">
        <v>1670</v>
      </c>
      <c r="K72" s="779"/>
      <c r="L72" s="779"/>
      <c r="M72" s="1"/>
      <c r="N72" s="1"/>
    </row>
    <row r="73" spans="1:14" ht="21" x14ac:dyDescent="0.4">
      <c r="A73" s="1021"/>
      <c r="B73" s="192" t="s">
        <v>3647</v>
      </c>
      <c r="C73" s="1016"/>
      <c r="D73" s="38"/>
      <c r="E73" s="779"/>
      <c r="F73" s="779"/>
      <c r="G73" s="779"/>
      <c r="H73" s="779"/>
      <c r="I73" s="779"/>
      <c r="J73" s="780"/>
      <c r="K73" s="780"/>
      <c r="L73" s="779"/>
      <c r="M73" s="1"/>
      <c r="N73" s="1"/>
    </row>
    <row r="74" spans="1:14" ht="21" x14ac:dyDescent="0.4">
      <c r="A74" s="1028"/>
      <c r="B74" s="724" t="s">
        <v>3648</v>
      </c>
      <c r="C74" s="1014"/>
      <c r="D74" s="1029"/>
      <c r="E74" s="1014"/>
      <c r="F74" s="1014"/>
      <c r="G74" s="1014"/>
      <c r="H74" s="1014"/>
      <c r="I74" s="1014"/>
      <c r="J74" s="1014"/>
      <c r="K74" s="1014"/>
      <c r="L74" s="1014"/>
      <c r="M74" s="1"/>
      <c r="N74" s="1"/>
    </row>
    <row r="75" spans="1:14" ht="21" x14ac:dyDescent="0.4">
      <c r="A75" s="988"/>
      <c r="B75" s="1027"/>
      <c r="C75" s="988"/>
      <c r="D75" s="1034"/>
      <c r="E75" s="988"/>
      <c r="F75" s="988"/>
      <c r="G75" s="988"/>
      <c r="H75" s="988"/>
      <c r="I75" s="988"/>
      <c r="J75" s="988"/>
      <c r="K75" s="988"/>
      <c r="L75" s="988"/>
      <c r="M75" s="1"/>
      <c r="N75" s="1"/>
    </row>
    <row r="76" spans="1:14" ht="21" x14ac:dyDescent="0.4">
      <c r="A76" s="988"/>
      <c r="B76" s="1027"/>
      <c r="C76" s="988"/>
      <c r="D76" s="1034"/>
      <c r="E76" s="988"/>
      <c r="F76" s="988"/>
      <c r="G76" s="988"/>
      <c r="H76" s="988"/>
      <c r="I76" s="988"/>
      <c r="J76" s="988"/>
      <c r="K76" s="988"/>
      <c r="L76" s="988"/>
      <c r="M76" s="1"/>
      <c r="N76" s="1"/>
    </row>
    <row r="77" spans="1:14" ht="21" x14ac:dyDescent="0.4">
      <c r="A77" s="988"/>
      <c r="B77" s="1027"/>
      <c r="C77" s="988"/>
      <c r="D77" s="1034"/>
      <c r="E77" s="988"/>
      <c r="F77" s="988"/>
      <c r="G77" s="988"/>
      <c r="H77" s="988"/>
      <c r="I77" s="988"/>
      <c r="J77" s="988"/>
      <c r="K77" s="988"/>
      <c r="L77" s="988"/>
      <c r="M77" s="1"/>
      <c r="N77" s="1"/>
    </row>
    <row r="78" spans="1:14" ht="21" x14ac:dyDescent="0.4">
      <c r="A78" s="988"/>
      <c r="B78" s="1027"/>
      <c r="C78" s="988"/>
      <c r="D78" s="988"/>
      <c r="E78" s="988"/>
      <c r="F78" s="988">
        <v>209</v>
      </c>
      <c r="G78" s="988"/>
      <c r="H78" s="988"/>
      <c r="I78" s="988"/>
      <c r="J78" s="988"/>
      <c r="K78" s="988"/>
      <c r="L78" s="988"/>
      <c r="M78" s="1"/>
      <c r="N78" s="1"/>
    </row>
    <row r="79" spans="1:14" ht="21" x14ac:dyDescent="0.4">
      <c r="A79" s="1334" t="s">
        <v>48</v>
      </c>
      <c r="B79" s="1334"/>
      <c r="C79" s="1334"/>
      <c r="D79" s="1334"/>
      <c r="E79" s="1334"/>
      <c r="F79" s="1334"/>
      <c r="G79" s="1334"/>
      <c r="H79" s="1334"/>
      <c r="I79" s="1334"/>
      <c r="J79" s="1334"/>
      <c r="K79" s="1334"/>
      <c r="L79" s="1334"/>
      <c r="M79" s="1"/>
      <c r="N79" s="1"/>
    </row>
    <row r="80" spans="1:14" ht="21" x14ac:dyDescent="0.4">
      <c r="A80" s="1333" t="s">
        <v>34</v>
      </c>
      <c r="B80" s="1333"/>
      <c r="C80" s="1333"/>
      <c r="D80" s="1333"/>
      <c r="E80" s="1333"/>
      <c r="F80" s="1333"/>
      <c r="G80" s="1333"/>
      <c r="H80" s="1333"/>
      <c r="I80" s="1333"/>
      <c r="J80" s="1333"/>
      <c r="K80" s="1333"/>
      <c r="L80" s="1333"/>
      <c r="M80" s="1"/>
      <c r="N80" s="1"/>
    </row>
    <row r="81" spans="1:14" ht="21" x14ac:dyDescent="0.4">
      <c r="A81" s="1333" t="s">
        <v>2</v>
      </c>
      <c r="B81" s="1333"/>
      <c r="C81" s="1333"/>
      <c r="D81" s="1333"/>
      <c r="E81" s="1333"/>
      <c r="F81" s="1333"/>
      <c r="G81" s="1333"/>
      <c r="H81" s="1333"/>
      <c r="I81" s="1333"/>
      <c r="J81" s="1333"/>
      <c r="K81" s="1333"/>
      <c r="L81" s="1333"/>
      <c r="M81" s="1"/>
      <c r="N81" s="1"/>
    </row>
    <row r="82" spans="1:14" ht="21" x14ac:dyDescent="0.4">
      <c r="A82" s="1333" t="s">
        <v>49</v>
      </c>
      <c r="B82" s="1333"/>
      <c r="C82" s="1333"/>
      <c r="D82" s="1333"/>
      <c r="E82" s="1333"/>
      <c r="F82" s="1333"/>
      <c r="G82" s="1333"/>
      <c r="H82" s="1333"/>
      <c r="I82" s="1333"/>
      <c r="J82" s="1333"/>
      <c r="K82" s="1333"/>
      <c r="L82" s="1333"/>
      <c r="M82" s="1"/>
      <c r="N82" s="1"/>
    </row>
    <row r="83" spans="1:14" ht="21" x14ac:dyDescent="0.4">
      <c r="A83" s="1333" t="s">
        <v>3</v>
      </c>
      <c r="B83" s="1333"/>
      <c r="C83" s="1333"/>
      <c r="D83" s="1333"/>
      <c r="E83" s="1333"/>
      <c r="F83" s="1333"/>
      <c r="G83" s="1333"/>
      <c r="H83" s="1333"/>
      <c r="I83" s="1333"/>
      <c r="J83" s="1333"/>
      <c r="K83" s="1333"/>
      <c r="L83" s="1333"/>
      <c r="M83" s="1"/>
      <c r="N83" s="1"/>
    </row>
    <row r="84" spans="1:14" ht="21" x14ac:dyDescent="0.4">
      <c r="A84" s="19" t="s">
        <v>35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"/>
      <c r="N84" s="1"/>
    </row>
    <row r="85" spans="1:14" ht="21" x14ac:dyDescent="0.4">
      <c r="A85" s="19" t="s">
        <v>50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"/>
      <c r="N85" s="1"/>
    </row>
    <row r="86" spans="1:14" ht="21" x14ac:dyDescent="0.4">
      <c r="A86" s="19" t="s">
        <v>37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"/>
      <c r="N86" s="1"/>
    </row>
    <row r="87" spans="1:14" ht="21" x14ac:dyDescent="0.4">
      <c r="A87" s="19" t="s">
        <v>19</v>
      </c>
      <c r="B87" s="1033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"/>
      <c r="N87" s="1"/>
    </row>
    <row r="88" spans="1:14" ht="21" x14ac:dyDescent="0.4">
      <c r="A88" s="1355" t="s">
        <v>38</v>
      </c>
      <c r="B88" s="1355" t="s">
        <v>7</v>
      </c>
      <c r="C88" s="1355" t="s">
        <v>39</v>
      </c>
      <c r="D88" s="985" t="s">
        <v>40</v>
      </c>
      <c r="E88" s="1358" t="s">
        <v>13</v>
      </c>
      <c r="F88" s="1359"/>
      <c r="G88" s="1359"/>
      <c r="H88" s="1359"/>
      <c r="I88" s="1359"/>
      <c r="J88" s="892" t="s">
        <v>42</v>
      </c>
      <c r="K88" s="892" t="s">
        <v>43</v>
      </c>
      <c r="L88" s="897" t="s">
        <v>45</v>
      </c>
      <c r="M88" s="1"/>
      <c r="N88" s="1"/>
    </row>
    <row r="89" spans="1:14" ht="21" x14ac:dyDescent="0.4">
      <c r="A89" s="1356"/>
      <c r="B89" s="1356"/>
      <c r="C89" s="1356"/>
      <c r="D89" s="986" t="s">
        <v>41</v>
      </c>
      <c r="E89" s="892">
        <v>2561</v>
      </c>
      <c r="F89" s="893">
        <v>2562</v>
      </c>
      <c r="G89" s="892">
        <v>2563</v>
      </c>
      <c r="H89" s="893">
        <v>2564</v>
      </c>
      <c r="I89" s="892">
        <v>2565</v>
      </c>
      <c r="J89" s="894" t="s">
        <v>47</v>
      </c>
      <c r="K89" s="894" t="s">
        <v>44</v>
      </c>
      <c r="L89" s="898" t="s">
        <v>46</v>
      </c>
      <c r="M89" s="1"/>
      <c r="N89" s="1"/>
    </row>
    <row r="90" spans="1:14" ht="21" x14ac:dyDescent="0.4">
      <c r="A90" s="1357"/>
      <c r="B90" s="1357"/>
      <c r="C90" s="1357"/>
      <c r="D90" s="987"/>
      <c r="E90" s="895" t="s">
        <v>14</v>
      </c>
      <c r="F90" s="896" t="s">
        <v>14</v>
      </c>
      <c r="G90" s="895" t="s">
        <v>14</v>
      </c>
      <c r="H90" s="896" t="s">
        <v>14</v>
      </c>
      <c r="I90" s="895" t="s">
        <v>14</v>
      </c>
      <c r="J90" s="895"/>
      <c r="K90" s="895"/>
      <c r="L90" s="899"/>
      <c r="M90" s="1"/>
      <c r="N90" s="1"/>
    </row>
    <row r="91" spans="1:14" ht="21" x14ac:dyDescent="0.4">
      <c r="A91" s="51">
        <v>7</v>
      </c>
      <c r="B91" s="741" t="s">
        <v>3642</v>
      </c>
      <c r="C91" s="38" t="s">
        <v>3631</v>
      </c>
      <c r="D91" s="38" t="s">
        <v>1778</v>
      </c>
      <c r="E91" s="61"/>
      <c r="F91" s="774"/>
      <c r="G91" s="1018">
        <v>2400000</v>
      </c>
      <c r="H91" s="88"/>
      <c r="I91" s="38"/>
      <c r="J91" s="27" t="s">
        <v>3120</v>
      </c>
      <c r="K91" s="27" t="s">
        <v>111</v>
      </c>
      <c r="L91" s="13" t="s">
        <v>1939</v>
      </c>
      <c r="M91" s="1"/>
      <c r="N91" s="1"/>
    </row>
    <row r="92" spans="1:14" ht="21" x14ac:dyDescent="0.4">
      <c r="A92" s="27"/>
      <c r="B92" s="741" t="s">
        <v>3650</v>
      </c>
      <c r="C92" s="38" t="s">
        <v>3632</v>
      </c>
      <c r="D92" s="38" t="s">
        <v>3652</v>
      </c>
      <c r="E92" s="142"/>
      <c r="F92" s="142"/>
      <c r="G92" s="54" t="s">
        <v>303</v>
      </c>
      <c r="H92" s="54"/>
      <c r="I92" s="38"/>
      <c r="J92" s="27" t="s">
        <v>3121</v>
      </c>
      <c r="K92" s="49" t="s">
        <v>112</v>
      </c>
      <c r="L92" s="80"/>
      <c r="M92" s="1"/>
      <c r="N92" s="1"/>
    </row>
    <row r="93" spans="1:14" ht="21" x14ac:dyDescent="0.4">
      <c r="A93" s="27"/>
      <c r="B93" s="741" t="s">
        <v>3651</v>
      </c>
      <c r="C93" s="38" t="s">
        <v>3633</v>
      </c>
      <c r="D93" s="38" t="s">
        <v>3653</v>
      </c>
      <c r="E93" s="210"/>
      <c r="F93" s="777"/>
      <c r="G93" s="92"/>
      <c r="H93" s="27"/>
      <c r="I93" s="174"/>
      <c r="J93" s="27" t="s">
        <v>3122</v>
      </c>
      <c r="K93" s="49" t="s">
        <v>113</v>
      </c>
      <c r="L93" s="779"/>
      <c r="M93" s="1"/>
      <c r="N93" s="1"/>
    </row>
    <row r="94" spans="1:14" ht="21" x14ac:dyDescent="0.4">
      <c r="A94" s="27"/>
      <c r="B94" s="741" t="s">
        <v>3648</v>
      </c>
      <c r="C94" s="38"/>
      <c r="D94" s="38"/>
      <c r="E94" s="210"/>
      <c r="F94" s="777"/>
      <c r="G94" s="92"/>
      <c r="H94" s="27"/>
      <c r="I94" s="174"/>
      <c r="J94" s="80" t="s">
        <v>1670</v>
      </c>
      <c r="K94" s="779"/>
      <c r="L94" s="779"/>
      <c r="M94" s="1"/>
      <c r="N94" s="1"/>
    </row>
    <row r="95" spans="1:14" ht="21" x14ac:dyDescent="0.4">
      <c r="A95" s="27"/>
      <c r="B95" s="741" t="s">
        <v>3664</v>
      </c>
      <c r="C95" s="38"/>
      <c r="D95" s="38"/>
      <c r="E95" s="210"/>
      <c r="F95" s="777"/>
      <c r="G95" s="92"/>
      <c r="H95" s="27"/>
      <c r="I95" s="174"/>
      <c r="J95" s="49"/>
      <c r="K95" s="49"/>
      <c r="L95" s="49"/>
      <c r="M95" s="1"/>
      <c r="N95" s="1"/>
    </row>
    <row r="96" spans="1:14" ht="21" x14ac:dyDescent="0.4">
      <c r="A96" s="27"/>
      <c r="B96" s="741" t="s">
        <v>3645</v>
      </c>
      <c r="C96" s="38"/>
      <c r="D96" s="38"/>
      <c r="E96" s="210"/>
      <c r="F96" s="777"/>
      <c r="G96" s="92"/>
      <c r="H96" s="27"/>
      <c r="I96" s="174"/>
      <c r="J96" s="49"/>
      <c r="K96" s="49"/>
      <c r="L96" s="49"/>
      <c r="M96" s="1"/>
      <c r="N96" s="1"/>
    </row>
    <row r="97" spans="1:14" ht="21" x14ac:dyDescent="0.4">
      <c r="A97" s="50"/>
      <c r="B97" s="742"/>
      <c r="C97" s="43"/>
      <c r="D97" s="43"/>
      <c r="E97" s="209"/>
      <c r="F97" s="1019"/>
      <c r="G97" s="93"/>
      <c r="H97" s="50"/>
      <c r="I97" s="175"/>
      <c r="J97" s="245"/>
      <c r="K97" s="46"/>
      <c r="L97" s="46"/>
      <c r="M97" s="1"/>
      <c r="N97" s="1"/>
    </row>
    <row r="98" spans="1:14" ht="21" x14ac:dyDescent="0.4">
      <c r="A98" s="51">
        <v>8</v>
      </c>
      <c r="B98" s="741" t="s">
        <v>242</v>
      </c>
      <c r="C98" s="38" t="s">
        <v>3631</v>
      </c>
      <c r="D98" s="38" t="s">
        <v>1778</v>
      </c>
      <c r="E98" s="61"/>
      <c r="F98" s="774"/>
      <c r="G98" s="1018">
        <v>3000000</v>
      </c>
      <c r="H98" s="88"/>
      <c r="I98" s="38"/>
      <c r="J98" s="27" t="s">
        <v>3120</v>
      </c>
      <c r="K98" s="27" t="s">
        <v>111</v>
      </c>
      <c r="L98" s="13" t="s">
        <v>1939</v>
      </c>
      <c r="M98" s="1"/>
      <c r="N98" s="1"/>
    </row>
    <row r="99" spans="1:14" ht="21" x14ac:dyDescent="0.4">
      <c r="A99" s="51"/>
      <c r="B99" s="741" t="s">
        <v>3654</v>
      </c>
      <c r="C99" s="38" t="s">
        <v>3632</v>
      </c>
      <c r="D99" s="38" t="s">
        <v>3652</v>
      </c>
      <c r="E99" s="142"/>
      <c r="F99" s="142"/>
      <c r="G99" s="54" t="s">
        <v>303</v>
      </c>
      <c r="H99" s="54"/>
      <c r="I99" s="38"/>
      <c r="J99" s="27" t="s">
        <v>3121</v>
      </c>
      <c r="K99" s="49" t="s">
        <v>112</v>
      </c>
      <c r="L99" s="80"/>
      <c r="M99" s="1"/>
      <c r="N99" s="1"/>
    </row>
    <row r="100" spans="1:14" ht="21" x14ac:dyDescent="0.4">
      <c r="A100" s="51"/>
      <c r="B100" s="741" t="s">
        <v>1017</v>
      </c>
      <c r="C100" s="38" t="s">
        <v>3633</v>
      </c>
      <c r="D100" s="38" t="s">
        <v>3655</v>
      </c>
      <c r="E100" s="210"/>
      <c r="F100" s="777"/>
      <c r="G100" s="92"/>
      <c r="H100" s="27"/>
      <c r="I100" s="174"/>
      <c r="J100" s="27" t="s">
        <v>3122</v>
      </c>
      <c r="K100" s="49" t="s">
        <v>113</v>
      </c>
      <c r="L100" s="780"/>
      <c r="M100" s="1"/>
      <c r="N100" s="1"/>
    </row>
    <row r="101" spans="1:14" ht="21" x14ac:dyDescent="0.4">
      <c r="A101" s="17"/>
      <c r="B101" s="742"/>
      <c r="C101" s="43"/>
      <c r="D101" s="43"/>
      <c r="E101" s="209"/>
      <c r="F101" s="1019"/>
      <c r="G101" s="93"/>
      <c r="H101" s="50"/>
      <c r="I101" s="175"/>
      <c r="J101" s="245" t="s">
        <v>1670</v>
      </c>
      <c r="K101" s="1013"/>
      <c r="L101" s="1014"/>
      <c r="M101" s="1"/>
      <c r="N101" s="1"/>
    </row>
    <row r="102" spans="1:14" ht="21" x14ac:dyDescent="0.4">
      <c r="A102" s="51">
        <v>9</v>
      </c>
      <c r="B102" s="37" t="s">
        <v>158</v>
      </c>
      <c r="C102" s="38" t="s">
        <v>106</v>
      </c>
      <c r="D102" s="37" t="s">
        <v>159</v>
      </c>
      <c r="E102" s="49"/>
      <c r="F102" s="49"/>
      <c r="G102" s="66"/>
      <c r="H102" s="1054">
        <v>10000000</v>
      </c>
      <c r="I102" s="1054">
        <v>10000000</v>
      </c>
      <c r="J102" s="27" t="s">
        <v>3522</v>
      </c>
      <c r="K102" s="48" t="s">
        <v>111</v>
      </c>
      <c r="L102" s="51" t="s">
        <v>94</v>
      </c>
      <c r="M102" s="1"/>
      <c r="N102" s="1"/>
    </row>
    <row r="103" spans="1:14" ht="21" x14ac:dyDescent="0.4">
      <c r="A103" s="51"/>
      <c r="B103" s="37" t="s">
        <v>160</v>
      </c>
      <c r="C103" s="38" t="s">
        <v>108</v>
      </c>
      <c r="D103" s="37"/>
      <c r="E103" s="49"/>
      <c r="F103" s="49"/>
      <c r="G103" s="70"/>
      <c r="H103" s="13" t="s">
        <v>118</v>
      </c>
      <c r="I103" s="13" t="s">
        <v>118</v>
      </c>
      <c r="J103" s="27" t="s">
        <v>3523</v>
      </c>
      <c r="K103" s="47" t="s">
        <v>112</v>
      </c>
      <c r="L103" s="51"/>
      <c r="M103" s="1"/>
      <c r="N103" s="1"/>
    </row>
    <row r="104" spans="1:14" ht="21" x14ac:dyDescent="0.4">
      <c r="A104" s="17"/>
      <c r="B104" s="43"/>
      <c r="C104" s="43"/>
      <c r="D104" s="43"/>
      <c r="E104" s="46"/>
      <c r="F104" s="46"/>
      <c r="G104" s="69"/>
      <c r="H104" s="16"/>
      <c r="I104" s="17"/>
      <c r="J104" s="50" t="s">
        <v>3524</v>
      </c>
      <c r="K104" s="162" t="s">
        <v>113</v>
      </c>
      <c r="L104" s="17"/>
      <c r="M104" s="1"/>
      <c r="N104" s="1"/>
    </row>
    <row r="105" spans="1:14" ht="21" x14ac:dyDescent="0.4">
      <c r="A105" s="1334" t="s">
        <v>48</v>
      </c>
      <c r="B105" s="1334"/>
      <c r="C105" s="1334"/>
      <c r="D105" s="1334"/>
      <c r="E105" s="1334"/>
      <c r="F105" s="1334"/>
      <c r="G105" s="1334"/>
      <c r="H105" s="1334"/>
      <c r="I105" s="1334"/>
      <c r="J105" s="1334"/>
      <c r="K105" s="1334"/>
      <c r="L105" s="1334"/>
      <c r="M105" s="1"/>
      <c r="N105" s="1"/>
    </row>
    <row r="106" spans="1:14" ht="21" x14ac:dyDescent="0.4">
      <c r="A106" s="1333" t="s">
        <v>34</v>
      </c>
      <c r="B106" s="1333"/>
      <c r="C106" s="1333"/>
      <c r="D106" s="1333"/>
      <c r="E106" s="1333"/>
      <c r="F106" s="1333"/>
      <c r="G106" s="1333"/>
      <c r="H106" s="1333"/>
      <c r="I106" s="1333"/>
      <c r="J106" s="1333"/>
      <c r="K106" s="1333"/>
      <c r="L106" s="1333"/>
      <c r="M106" s="1"/>
      <c r="N106" s="1"/>
    </row>
    <row r="107" spans="1:14" ht="21" x14ac:dyDescent="0.4">
      <c r="A107" s="1333" t="s">
        <v>2</v>
      </c>
      <c r="B107" s="1333"/>
      <c r="C107" s="1333"/>
      <c r="D107" s="1333"/>
      <c r="E107" s="1333"/>
      <c r="F107" s="1333"/>
      <c r="G107" s="1333"/>
      <c r="H107" s="1333"/>
      <c r="I107" s="1333"/>
      <c r="J107" s="1333"/>
      <c r="K107" s="1333"/>
      <c r="L107" s="1333"/>
      <c r="M107" s="1"/>
      <c r="N107" s="1"/>
    </row>
    <row r="108" spans="1:14" ht="21" x14ac:dyDescent="0.4">
      <c r="A108" s="1333" t="s">
        <v>49</v>
      </c>
      <c r="B108" s="1333"/>
      <c r="C108" s="1333"/>
      <c r="D108" s="1333"/>
      <c r="E108" s="1333"/>
      <c r="F108" s="1333"/>
      <c r="G108" s="1333"/>
      <c r="H108" s="1333"/>
      <c r="I108" s="1333"/>
      <c r="J108" s="1333"/>
      <c r="K108" s="1333"/>
      <c r="L108" s="1333"/>
      <c r="M108" s="1"/>
      <c r="N108" s="1"/>
    </row>
    <row r="109" spans="1:14" ht="21" x14ac:dyDescent="0.4">
      <c r="A109" s="1360" t="s">
        <v>3</v>
      </c>
      <c r="B109" s="1360"/>
      <c r="C109" s="1360"/>
      <c r="D109" s="1360"/>
      <c r="E109" s="1360"/>
      <c r="F109" s="1360"/>
      <c r="G109" s="1360"/>
      <c r="H109" s="1360"/>
      <c r="I109" s="1360"/>
      <c r="J109" s="1360"/>
      <c r="K109" s="1360"/>
      <c r="L109" s="1360"/>
      <c r="M109" s="1"/>
      <c r="N109" s="1"/>
    </row>
    <row r="110" spans="1:14" ht="21" x14ac:dyDescent="0.4">
      <c r="A110" s="1" t="s">
        <v>35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1" x14ac:dyDescent="0.4">
      <c r="A111" s="1" t="s">
        <v>50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1" x14ac:dyDescent="0.4">
      <c r="A112" s="1" t="s">
        <v>37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1" x14ac:dyDescent="0.4">
      <c r="A113" s="1" t="s">
        <v>19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1" x14ac:dyDescent="0.4">
      <c r="A114" s="1355" t="s">
        <v>38</v>
      </c>
      <c r="B114" s="1355" t="s">
        <v>7</v>
      </c>
      <c r="C114" s="1355" t="s">
        <v>39</v>
      </c>
      <c r="D114" s="985" t="s">
        <v>40</v>
      </c>
      <c r="E114" s="1358" t="s">
        <v>13</v>
      </c>
      <c r="F114" s="1359"/>
      <c r="G114" s="1359"/>
      <c r="H114" s="1359"/>
      <c r="I114" s="1359"/>
      <c r="J114" s="892" t="s">
        <v>42</v>
      </c>
      <c r="K114" s="892" t="s">
        <v>43</v>
      </c>
      <c r="L114" s="892" t="s">
        <v>45</v>
      </c>
      <c r="M114" s="1"/>
      <c r="N114" s="1"/>
    </row>
    <row r="115" spans="1:14" ht="21" x14ac:dyDescent="0.4">
      <c r="A115" s="1356"/>
      <c r="B115" s="1356"/>
      <c r="C115" s="1356"/>
      <c r="D115" s="986" t="s">
        <v>41</v>
      </c>
      <c r="E115" s="892">
        <v>2561</v>
      </c>
      <c r="F115" s="893">
        <v>2562</v>
      </c>
      <c r="G115" s="892">
        <v>2563</v>
      </c>
      <c r="H115" s="893">
        <v>2564</v>
      </c>
      <c r="I115" s="892">
        <v>2565</v>
      </c>
      <c r="J115" s="894" t="s">
        <v>47</v>
      </c>
      <c r="K115" s="894" t="s">
        <v>44</v>
      </c>
      <c r="L115" s="894" t="s">
        <v>46</v>
      </c>
      <c r="M115" s="55"/>
      <c r="N115" s="882"/>
    </row>
    <row r="116" spans="1:14" ht="21" x14ac:dyDescent="0.4">
      <c r="A116" s="1357"/>
      <c r="B116" s="1357"/>
      <c r="C116" s="1357"/>
      <c r="D116" s="987"/>
      <c r="E116" s="895" t="s">
        <v>14</v>
      </c>
      <c r="F116" s="896" t="s">
        <v>14</v>
      </c>
      <c r="G116" s="895" t="s">
        <v>14</v>
      </c>
      <c r="H116" s="896" t="s">
        <v>14</v>
      </c>
      <c r="I116" s="895" t="s">
        <v>14</v>
      </c>
      <c r="J116" s="895"/>
      <c r="K116" s="895"/>
      <c r="L116" s="895"/>
      <c r="M116" s="55"/>
      <c r="N116" s="882"/>
    </row>
    <row r="117" spans="1:14" ht="21" x14ac:dyDescent="0.4">
      <c r="A117" s="51">
        <v>10</v>
      </c>
      <c r="B117" s="47" t="s">
        <v>176</v>
      </c>
      <c r="C117" s="47" t="s">
        <v>3197</v>
      </c>
      <c r="D117" s="48" t="s">
        <v>1938</v>
      </c>
      <c r="E117" s="45"/>
      <c r="F117" s="773">
        <v>4170000</v>
      </c>
      <c r="G117" s="773">
        <v>4170000</v>
      </c>
      <c r="H117" s="45"/>
      <c r="I117" s="89"/>
      <c r="J117" s="112" t="s">
        <v>3120</v>
      </c>
      <c r="K117" s="230" t="s">
        <v>3198</v>
      </c>
      <c r="L117" s="254" t="s">
        <v>3714</v>
      </c>
      <c r="M117" s="55"/>
      <c r="N117" s="882"/>
    </row>
    <row r="118" spans="1:14" ht="21" x14ac:dyDescent="0.4">
      <c r="A118" s="51"/>
      <c r="B118" s="47" t="s">
        <v>2197</v>
      </c>
      <c r="C118" s="47" t="s">
        <v>3199</v>
      </c>
      <c r="D118" s="48" t="s">
        <v>117</v>
      </c>
      <c r="E118" s="54"/>
      <c r="F118" s="54" t="s">
        <v>303</v>
      </c>
      <c r="G118" s="54" t="s">
        <v>303</v>
      </c>
      <c r="H118" s="54"/>
      <c r="I118" s="38"/>
      <c r="J118" s="112" t="s">
        <v>3121</v>
      </c>
      <c r="K118" s="230" t="s">
        <v>3200</v>
      </c>
      <c r="L118" s="1"/>
      <c r="M118" s="1"/>
      <c r="N118" s="1"/>
    </row>
    <row r="119" spans="1:14" ht="21" x14ac:dyDescent="0.4">
      <c r="A119" s="28"/>
      <c r="B119" s="47" t="s">
        <v>496</v>
      </c>
      <c r="C119" s="47" t="s">
        <v>3201</v>
      </c>
      <c r="D119" s="65" t="s">
        <v>219</v>
      </c>
      <c r="E119" s="42"/>
      <c r="F119" s="42"/>
      <c r="G119" s="42"/>
      <c r="H119" s="42"/>
      <c r="I119" s="49"/>
      <c r="J119" s="112" t="s">
        <v>3122</v>
      </c>
      <c r="K119" s="230" t="s">
        <v>3202</v>
      </c>
      <c r="L119" s="1"/>
      <c r="M119" s="1"/>
      <c r="N119" s="1"/>
    </row>
    <row r="120" spans="1:14" ht="21" x14ac:dyDescent="0.4">
      <c r="A120" s="28"/>
      <c r="B120" s="47" t="s">
        <v>2198</v>
      </c>
      <c r="C120" s="47" t="s">
        <v>1231</v>
      </c>
      <c r="D120" s="47" t="s">
        <v>3203</v>
      </c>
      <c r="E120" s="42"/>
      <c r="F120" s="49"/>
      <c r="G120" s="70"/>
      <c r="H120" s="49"/>
      <c r="I120" s="49"/>
      <c r="J120" s="80" t="s">
        <v>1670</v>
      </c>
      <c r="K120" s="51"/>
      <c r="L120" s="1"/>
      <c r="M120" s="1"/>
      <c r="N120" s="1"/>
    </row>
    <row r="121" spans="1:14" ht="21" x14ac:dyDescent="0.4">
      <c r="A121" s="28"/>
      <c r="B121" s="38"/>
      <c r="C121" s="38"/>
      <c r="D121" s="47" t="s">
        <v>3204</v>
      </c>
      <c r="E121" s="42"/>
      <c r="F121" s="49"/>
      <c r="G121" s="70"/>
      <c r="H121" s="49"/>
      <c r="I121" s="49"/>
      <c r="J121" s="38"/>
      <c r="K121" s="51"/>
      <c r="L121" s="1"/>
      <c r="M121" s="1"/>
      <c r="N121" s="1"/>
    </row>
    <row r="122" spans="1:14" ht="21" x14ac:dyDescent="0.4">
      <c r="A122" s="28"/>
      <c r="B122" s="38"/>
      <c r="C122" s="38"/>
      <c r="D122" s="47" t="s">
        <v>3205</v>
      </c>
      <c r="E122" s="42"/>
      <c r="F122" s="49"/>
      <c r="G122" s="70"/>
      <c r="H122" s="49"/>
      <c r="I122" s="49"/>
      <c r="J122" s="38"/>
      <c r="K122" s="51"/>
      <c r="L122" s="1"/>
      <c r="M122" s="1"/>
      <c r="N122" s="1"/>
    </row>
    <row r="123" spans="1:14" ht="21" x14ac:dyDescent="0.4">
      <c r="A123" s="28"/>
      <c r="B123" s="38"/>
      <c r="C123" s="38"/>
      <c r="D123" s="47" t="s">
        <v>3206</v>
      </c>
      <c r="E123" s="42"/>
      <c r="F123" s="49"/>
      <c r="G123" s="70"/>
      <c r="H123" s="49"/>
      <c r="I123" s="49"/>
      <c r="J123" s="38"/>
      <c r="K123" s="51"/>
      <c r="L123" s="1"/>
      <c r="M123" s="1"/>
      <c r="N123" s="1"/>
    </row>
    <row r="124" spans="1:14" ht="21" x14ac:dyDescent="0.4">
      <c r="A124" s="28"/>
      <c r="B124" s="38"/>
      <c r="C124" s="38"/>
      <c r="D124" s="47" t="s">
        <v>3192</v>
      </c>
      <c r="E124" s="42"/>
      <c r="F124" s="49"/>
      <c r="G124" s="70"/>
      <c r="H124" s="49"/>
      <c r="I124" s="49"/>
      <c r="J124" s="38"/>
      <c r="K124" s="51"/>
      <c r="L124" s="1"/>
      <c r="M124" s="1"/>
      <c r="N124" s="1"/>
    </row>
    <row r="125" spans="1:14" ht="21" x14ac:dyDescent="0.4">
      <c r="A125" s="28"/>
      <c r="B125" s="38"/>
      <c r="C125" s="38"/>
      <c r="D125" s="47" t="s">
        <v>3207</v>
      </c>
      <c r="E125" s="42"/>
      <c r="F125" s="49"/>
      <c r="G125" s="70"/>
      <c r="H125" s="49"/>
      <c r="I125" s="49"/>
      <c r="J125" s="38"/>
      <c r="K125" s="51"/>
      <c r="L125" s="1"/>
      <c r="M125" s="1"/>
      <c r="N125" s="1"/>
    </row>
    <row r="126" spans="1:14" ht="21" x14ac:dyDescent="0.4">
      <c r="A126" s="28"/>
      <c r="B126" s="38"/>
      <c r="C126" s="38"/>
      <c r="D126" s="47" t="s">
        <v>3208</v>
      </c>
      <c r="E126" s="42"/>
      <c r="F126" s="49"/>
      <c r="G126" s="70"/>
      <c r="H126" s="49"/>
      <c r="I126" s="49"/>
      <c r="J126" s="38"/>
      <c r="K126" s="51"/>
      <c r="L126" s="1"/>
      <c r="M126" s="1"/>
      <c r="N126" s="1"/>
    </row>
    <row r="127" spans="1:14" ht="21" x14ac:dyDescent="0.4">
      <c r="A127" s="32"/>
      <c r="B127" s="43"/>
      <c r="C127" s="43"/>
      <c r="D127" s="162" t="s">
        <v>3209</v>
      </c>
      <c r="E127" s="44"/>
      <c r="F127" s="46"/>
      <c r="G127" s="69"/>
      <c r="H127" s="46"/>
      <c r="I127" s="46"/>
      <c r="J127" s="43"/>
      <c r="K127" s="17"/>
      <c r="L127" s="638"/>
      <c r="M127" s="1"/>
      <c r="N127" s="1"/>
    </row>
    <row r="128" spans="1:14" ht="2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21" x14ac:dyDescent="0.4">
      <c r="A129" s="1"/>
      <c r="B129" s="1"/>
      <c r="C129" s="1"/>
      <c r="D129" s="1"/>
      <c r="E129" s="1"/>
      <c r="F129" s="988">
        <v>211</v>
      </c>
      <c r="G129" s="1"/>
      <c r="H129" s="1"/>
      <c r="I129" s="1"/>
      <c r="J129" s="1"/>
      <c r="K129" s="1"/>
      <c r="L129" s="1"/>
      <c r="M129" s="1"/>
      <c r="N129" s="1"/>
    </row>
    <row r="130" spans="1:14" ht="21" x14ac:dyDescent="0.4">
      <c r="A130" s="1"/>
      <c r="B130" s="1"/>
      <c r="C130" s="1"/>
      <c r="D130" s="1"/>
      <c r="E130" s="1"/>
      <c r="F130" s="988"/>
      <c r="G130" s="1"/>
      <c r="H130" s="1"/>
      <c r="I130" s="1"/>
      <c r="J130" s="1"/>
      <c r="K130" s="1"/>
      <c r="L130" s="1"/>
      <c r="M130" s="1"/>
      <c r="N130" s="1"/>
    </row>
    <row r="131" spans="1:14" ht="21" x14ac:dyDescent="0.4">
      <c r="A131" s="1334" t="s">
        <v>48</v>
      </c>
      <c r="B131" s="1334"/>
      <c r="C131" s="1334"/>
      <c r="D131" s="1334"/>
      <c r="E131" s="1334"/>
      <c r="F131" s="1334"/>
      <c r="G131" s="1334"/>
      <c r="H131" s="1334"/>
      <c r="I131" s="1334"/>
      <c r="J131" s="1334"/>
      <c r="K131" s="1334"/>
      <c r="L131" s="1334"/>
      <c r="M131" s="1"/>
      <c r="N131" s="1"/>
    </row>
    <row r="132" spans="1:14" ht="21" x14ac:dyDescent="0.4">
      <c r="A132" s="1333" t="s">
        <v>34</v>
      </c>
      <c r="B132" s="1333"/>
      <c r="C132" s="1333"/>
      <c r="D132" s="1333"/>
      <c r="E132" s="1333"/>
      <c r="F132" s="1333"/>
      <c r="G132" s="1333"/>
      <c r="H132" s="1333"/>
      <c r="I132" s="1333"/>
      <c r="J132" s="1333"/>
      <c r="K132" s="1333"/>
      <c r="L132" s="1333"/>
      <c r="M132" s="1"/>
      <c r="N132" s="1"/>
    </row>
    <row r="133" spans="1:14" ht="21" x14ac:dyDescent="0.4">
      <c r="A133" s="1333" t="s">
        <v>2</v>
      </c>
      <c r="B133" s="1333"/>
      <c r="C133" s="1333"/>
      <c r="D133" s="1333"/>
      <c r="E133" s="1333"/>
      <c r="F133" s="1333"/>
      <c r="G133" s="1333"/>
      <c r="H133" s="1333"/>
      <c r="I133" s="1333"/>
      <c r="J133" s="1333"/>
      <c r="K133" s="1333"/>
      <c r="L133" s="1333"/>
      <c r="M133" s="1"/>
      <c r="N133" s="1"/>
    </row>
    <row r="134" spans="1:14" ht="21" x14ac:dyDescent="0.4">
      <c r="A134" s="1333" t="s">
        <v>49</v>
      </c>
      <c r="B134" s="1333"/>
      <c r="C134" s="1333"/>
      <c r="D134" s="1333"/>
      <c r="E134" s="1333"/>
      <c r="F134" s="1333"/>
      <c r="G134" s="1333"/>
      <c r="H134" s="1333"/>
      <c r="I134" s="1333"/>
      <c r="J134" s="1333"/>
      <c r="K134" s="1333"/>
      <c r="L134" s="1333"/>
      <c r="M134" s="1"/>
      <c r="N134" s="1"/>
    </row>
    <row r="135" spans="1:14" ht="21" x14ac:dyDescent="0.4">
      <c r="A135" s="1333" t="s">
        <v>3</v>
      </c>
      <c r="B135" s="1333"/>
      <c r="C135" s="1333"/>
      <c r="D135" s="1333"/>
      <c r="E135" s="1333"/>
      <c r="F135" s="1333"/>
      <c r="G135" s="1333"/>
      <c r="H135" s="1333"/>
      <c r="I135" s="1333"/>
      <c r="J135" s="1333"/>
      <c r="K135" s="1333"/>
      <c r="L135" s="1333"/>
      <c r="M135" s="1"/>
      <c r="N135" s="1"/>
    </row>
    <row r="136" spans="1:14" ht="21" x14ac:dyDescent="0.4">
      <c r="A136" s="19" t="s">
        <v>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"/>
      <c r="N136" s="1"/>
    </row>
    <row r="137" spans="1:14" ht="21" x14ac:dyDescent="0.4">
      <c r="A137" s="19" t="s">
        <v>50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"/>
      <c r="N137" s="1"/>
    </row>
    <row r="138" spans="1:14" ht="21" x14ac:dyDescent="0.4">
      <c r="A138" s="19" t="s">
        <v>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"/>
      <c r="N138" s="1"/>
    </row>
    <row r="139" spans="1:14" ht="21" x14ac:dyDescent="0.4">
      <c r="A139" s="19" t="s">
        <v>19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"/>
      <c r="N139" s="1"/>
    </row>
    <row r="140" spans="1:14" ht="21" x14ac:dyDescent="0.4">
      <c r="A140" s="1355" t="s">
        <v>38</v>
      </c>
      <c r="B140" s="1355" t="s">
        <v>7</v>
      </c>
      <c r="C140" s="1355" t="s">
        <v>39</v>
      </c>
      <c r="D140" s="985" t="s">
        <v>40</v>
      </c>
      <c r="E140" s="1358" t="s">
        <v>13</v>
      </c>
      <c r="F140" s="1359"/>
      <c r="G140" s="1359"/>
      <c r="H140" s="1359"/>
      <c r="I140" s="1359"/>
      <c r="J140" s="892" t="s">
        <v>42</v>
      </c>
      <c r="K140" s="892" t="s">
        <v>43</v>
      </c>
      <c r="L140" s="892" t="s">
        <v>45</v>
      </c>
      <c r="M140" s="1"/>
      <c r="N140" s="1"/>
    </row>
    <row r="141" spans="1:14" ht="21" x14ac:dyDescent="0.4">
      <c r="A141" s="1356"/>
      <c r="B141" s="1356"/>
      <c r="C141" s="1356"/>
      <c r="D141" s="986" t="s">
        <v>41</v>
      </c>
      <c r="E141" s="892">
        <v>2561</v>
      </c>
      <c r="F141" s="893">
        <v>2562</v>
      </c>
      <c r="G141" s="892">
        <v>2563</v>
      </c>
      <c r="H141" s="893">
        <v>2564</v>
      </c>
      <c r="I141" s="892">
        <v>2565</v>
      </c>
      <c r="J141" s="894" t="s">
        <v>47</v>
      </c>
      <c r="K141" s="894" t="s">
        <v>44</v>
      </c>
      <c r="L141" s="894" t="s">
        <v>46</v>
      </c>
      <c r="M141" s="1"/>
      <c r="N141" s="1"/>
    </row>
    <row r="142" spans="1:14" ht="21" x14ac:dyDescent="0.4">
      <c r="A142" s="1357"/>
      <c r="B142" s="1357"/>
      <c r="C142" s="1357"/>
      <c r="D142" s="987"/>
      <c r="E142" s="895" t="s">
        <v>14</v>
      </c>
      <c r="F142" s="896" t="s">
        <v>14</v>
      </c>
      <c r="G142" s="895" t="s">
        <v>14</v>
      </c>
      <c r="H142" s="896" t="s">
        <v>14</v>
      </c>
      <c r="I142" s="895" t="s">
        <v>14</v>
      </c>
      <c r="J142" s="895"/>
      <c r="K142" s="895"/>
      <c r="L142" s="895"/>
      <c r="M142" s="1"/>
      <c r="N142" s="1"/>
    </row>
    <row r="143" spans="1:14" ht="21" x14ac:dyDescent="0.4">
      <c r="A143" s="14">
        <v>11</v>
      </c>
      <c r="B143" s="128" t="s">
        <v>176</v>
      </c>
      <c r="C143" s="128" t="s">
        <v>106</v>
      </c>
      <c r="D143" s="128" t="s">
        <v>405</v>
      </c>
      <c r="E143" s="586"/>
      <c r="F143" s="774">
        <v>10416000</v>
      </c>
      <c r="G143" s="774">
        <v>10416000</v>
      </c>
      <c r="H143" s="586"/>
      <c r="I143" s="128"/>
      <c r="J143" s="254" t="s">
        <v>3120</v>
      </c>
      <c r="K143" s="254" t="s">
        <v>111</v>
      </c>
      <c r="L143" s="254" t="s">
        <v>3714</v>
      </c>
      <c r="M143" s="1"/>
      <c r="N143" s="1"/>
    </row>
    <row r="144" spans="1:14" ht="21" x14ac:dyDescent="0.4">
      <c r="A144" s="27"/>
      <c r="B144" s="48" t="s">
        <v>3190</v>
      </c>
      <c r="C144" s="48" t="s">
        <v>108</v>
      </c>
      <c r="D144" s="48" t="s">
        <v>407</v>
      </c>
      <c r="E144" s="142"/>
      <c r="F144" s="142" t="s">
        <v>303</v>
      </c>
      <c r="G144" s="142" t="s">
        <v>303</v>
      </c>
      <c r="H144" s="142"/>
      <c r="I144" s="48"/>
      <c r="J144" s="112" t="s">
        <v>3121</v>
      </c>
      <c r="K144" s="112" t="s">
        <v>112</v>
      </c>
      <c r="L144" s="112"/>
      <c r="M144" s="1"/>
      <c r="N144" s="1"/>
    </row>
    <row r="145" spans="1:14" ht="21" x14ac:dyDescent="0.4">
      <c r="A145" s="27"/>
      <c r="B145" s="48" t="s">
        <v>408</v>
      </c>
      <c r="C145" s="48"/>
      <c r="D145" s="48" t="s">
        <v>117</v>
      </c>
      <c r="E145" s="290"/>
      <c r="F145" s="781"/>
      <c r="G145" s="479"/>
      <c r="H145" s="112"/>
      <c r="I145" s="1015"/>
      <c r="J145" s="112" t="s">
        <v>3122</v>
      </c>
      <c r="K145" s="112" t="s">
        <v>113</v>
      </c>
      <c r="L145" s="112"/>
      <c r="M145" s="1"/>
      <c r="N145" s="1"/>
    </row>
    <row r="146" spans="1:14" ht="21" x14ac:dyDescent="0.4">
      <c r="A146" s="27"/>
      <c r="B146" s="48" t="s">
        <v>3191</v>
      </c>
      <c r="C146" s="48"/>
      <c r="D146" s="48" t="s">
        <v>3192</v>
      </c>
      <c r="E146" s="290"/>
      <c r="F146" s="781"/>
      <c r="G146" s="479"/>
      <c r="H146" s="112"/>
      <c r="I146" s="1015"/>
      <c r="J146" s="112" t="s">
        <v>1670</v>
      </c>
      <c r="K146" s="290"/>
      <c r="L146" s="112"/>
      <c r="M146" s="1"/>
      <c r="N146" s="1"/>
    </row>
    <row r="147" spans="1:14" ht="21" x14ac:dyDescent="0.4">
      <c r="A147" s="27"/>
      <c r="B147" s="48" t="s">
        <v>426</v>
      </c>
      <c r="C147" s="48"/>
      <c r="D147" s="48" t="s">
        <v>3193</v>
      </c>
      <c r="E147" s="290"/>
      <c r="F147" s="781"/>
      <c r="G147" s="479"/>
      <c r="H147" s="112"/>
      <c r="I147" s="1015"/>
      <c r="J147" s="112"/>
      <c r="K147" s="290"/>
      <c r="L147" s="112"/>
      <c r="M147" s="1"/>
      <c r="N147" s="1"/>
    </row>
    <row r="148" spans="1:14" ht="21" x14ac:dyDescent="0.4">
      <c r="A148" s="27"/>
      <c r="B148" s="48"/>
      <c r="C148" s="48"/>
      <c r="D148" s="48" t="s">
        <v>3194</v>
      </c>
      <c r="E148" s="290"/>
      <c r="F148" s="781"/>
      <c r="G148" s="479"/>
      <c r="H148" s="112"/>
      <c r="I148" s="1015"/>
      <c r="J148" s="112"/>
      <c r="K148" s="290"/>
      <c r="L148" s="112"/>
      <c r="M148" s="1"/>
      <c r="N148" s="1"/>
    </row>
    <row r="149" spans="1:14" ht="21" x14ac:dyDescent="0.4">
      <c r="A149" s="27"/>
      <c r="B149" s="48"/>
      <c r="C149" s="48"/>
      <c r="D149" s="48" t="s">
        <v>3195</v>
      </c>
      <c r="E149" s="290"/>
      <c r="F149" s="781"/>
      <c r="G149" s="479"/>
      <c r="H149" s="112"/>
      <c r="I149" s="1015"/>
      <c r="J149" s="112"/>
      <c r="K149" s="290"/>
      <c r="L149" s="112"/>
      <c r="M149" s="1"/>
      <c r="N149" s="1"/>
    </row>
    <row r="150" spans="1:14" ht="21" x14ac:dyDescent="0.4">
      <c r="A150" s="27"/>
      <c r="B150" s="48"/>
      <c r="C150" s="48"/>
      <c r="D150" s="48" t="s">
        <v>3196</v>
      </c>
      <c r="E150" s="290"/>
      <c r="F150" s="781"/>
      <c r="G150" s="479"/>
      <c r="H150" s="112"/>
      <c r="I150" s="1015"/>
      <c r="J150" s="112"/>
      <c r="K150" s="290"/>
      <c r="L150" s="112"/>
      <c r="M150" s="1"/>
      <c r="N150" s="1"/>
    </row>
    <row r="151" spans="1:14" ht="21" x14ac:dyDescent="0.4">
      <c r="A151" s="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"/>
      <c r="N151" s="1"/>
    </row>
    <row r="152" spans="1:14" ht="21" x14ac:dyDescent="0.4">
      <c r="A152" s="3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1"/>
      <c r="N152" s="1"/>
    </row>
    <row r="153" spans="1:14" ht="21" x14ac:dyDescent="0.4">
      <c r="A153" s="1051" t="s">
        <v>17</v>
      </c>
      <c r="B153" s="296" t="s">
        <v>3588</v>
      </c>
      <c r="C153" s="296"/>
      <c r="D153" s="296"/>
      <c r="E153" s="296"/>
      <c r="F153" s="299">
        <f>F13+F117+F143</f>
        <v>25002000</v>
      </c>
      <c r="G153" s="807">
        <f>G143+G117+G98+G91+G69+G65+G49+G44+G39+G13</f>
        <v>71902000</v>
      </c>
      <c r="H153" s="1009">
        <f>H102</f>
        <v>10000000</v>
      </c>
      <c r="I153" s="1009">
        <f>I102</f>
        <v>10000000</v>
      </c>
      <c r="J153" s="296"/>
      <c r="K153" s="296"/>
      <c r="L153" s="296"/>
      <c r="M153" s="1"/>
      <c r="N153" s="1"/>
    </row>
    <row r="154" spans="1:14" ht="21" x14ac:dyDescent="0.4">
      <c r="A154" s="8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1"/>
      <c r="N154" s="1"/>
    </row>
    <row r="155" spans="1:14" ht="21" x14ac:dyDescent="0.4">
      <c r="A155" s="8"/>
      <c r="B155" s="264"/>
      <c r="C155" s="264"/>
      <c r="D155" s="264"/>
      <c r="E155" s="264"/>
      <c r="F155" s="541">
        <v>212</v>
      </c>
      <c r="G155" s="264"/>
      <c r="H155" s="264"/>
      <c r="I155" s="264"/>
      <c r="J155" s="264"/>
      <c r="K155" s="264"/>
      <c r="L155" s="264"/>
      <c r="M155" s="1"/>
      <c r="N155" s="1"/>
    </row>
    <row r="156" spans="1:14" ht="21" x14ac:dyDescent="0.4">
      <c r="A156" s="8"/>
      <c r="B156" s="264"/>
      <c r="C156" s="264"/>
      <c r="D156" s="264"/>
      <c r="E156" s="264"/>
      <c r="F156" s="541"/>
      <c r="G156" s="264"/>
      <c r="H156" s="264"/>
      <c r="I156" s="264"/>
      <c r="J156" s="264"/>
      <c r="K156" s="264"/>
      <c r="L156" s="264"/>
      <c r="M156" s="1"/>
      <c r="N156" s="1"/>
    </row>
    <row r="157" spans="1:14" ht="21" x14ac:dyDescent="0.4">
      <c r="A157" s="1334" t="s">
        <v>48</v>
      </c>
      <c r="B157" s="1334"/>
      <c r="C157" s="1334"/>
      <c r="D157" s="1334"/>
      <c r="E157" s="1334"/>
      <c r="F157" s="1334"/>
      <c r="G157" s="1334"/>
      <c r="H157" s="1334"/>
      <c r="I157" s="1334"/>
      <c r="J157" s="1334"/>
      <c r="K157" s="1334"/>
      <c r="L157" s="1334"/>
      <c r="M157" s="1"/>
      <c r="N157" s="1"/>
    </row>
    <row r="158" spans="1:14" ht="21" x14ac:dyDescent="0.4">
      <c r="A158" s="1333" t="s">
        <v>34</v>
      </c>
      <c r="B158" s="1333"/>
      <c r="C158" s="1333"/>
      <c r="D158" s="1333"/>
      <c r="E158" s="1333"/>
      <c r="F158" s="1333"/>
      <c r="G158" s="1333"/>
      <c r="H158" s="1333"/>
      <c r="I158" s="1333"/>
      <c r="J158" s="1333"/>
      <c r="K158" s="1333"/>
      <c r="L158" s="1333"/>
      <c r="M158" s="1"/>
      <c r="N158" s="1"/>
    </row>
    <row r="159" spans="1:14" ht="21" x14ac:dyDescent="0.4">
      <c r="A159" s="1333" t="s">
        <v>2</v>
      </c>
      <c r="B159" s="1333"/>
      <c r="C159" s="1333"/>
      <c r="D159" s="1333"/>
      <c r="E159" s="1333"/>
      <c r="F159" s="1333"/>
      <c r="G159" s="1333"/>
      <c r="H159" s="1333"/>
      <c r="I159" s="1333"/>
      <c r="J159" s="1333"/>
      <c r="K159" s="1333"/>
      <c r="L159" s="1333"/>
      <c r="M159" s="1"/>
      <c r="N159" s="1"/>
    </row>
    <row r="160" spans="1:14" ht="21" x14ac:dyDescent="0.4">
      <c r="A160" s="1333" t="s">
        <v>49</v>
      </c>
      <c r="B160" s="1333"/>
      <c r="C160" s="1333"/>
      <c r="D160" s="1333"/>
      <c r="E160" s="1333"/>
      <c r="F160" s="1333"/>
      <c r="G160" s="1333"/>
      <c r="H160" s="1333"/>
      <c r="I160" s="1333"/>
      <c r="J160" s="1333"/>
      <c r="K160" s="1333"/>
      <c r="L160" s="1333"/>
      <c r="M160" s="1"/>
      <c r="N160" s="1"/>
    </row>
    <row r="161" spans="1:14" ht="21" x14ac:dyDescent="0.4">
      <c r="A161" s="1333" t="s">
        <v>3</v>
      </c>
      <c r="B161" s="1333"/>
      <c r="C161" s="1333"/>
      <c r="D161" s="1333"/>
      <c r="E161" s="1333"/>
      <c r="F161" s="1333"/>
      <c r="G161" s="1333"/>
      <c r="H161" s="1333"/>
      <c r="I161" s="1333"/>
      <c r="J161" s="1333"/>
      <c r="K161" s="1333"/>
      <c r="L161" s="1333"/>
      <c r="M161" s="1"/>
      <c r="N161" s="1"/>
    </row>
    <row r="162" spans="1:14" ht="21" x14ac:dyDescent="0.4">
      <c r="A162" s="19" t="s">
        <v>3716</v>
      </c>
      <c r="B162" s="1033"/>
      <c r="C162" s="1033"/>
      <c r="D162" s="1033"/>
      <c r="E162" s="1033"/>
      <c r="F162" s="19"/>
      <c r="G162" s="19"/>
      <c r="H162" s="19"/>
      <c r="I162" s="19"/>
      <c r="J162" s="19"/>
      <c r="K162" s="19"/>
      <c r="L162" s="19"/>
      <c r="M162" s="1"/>
      <c r="N162" s="1"/>
    </row>
    <row r="163" spans="1:14" ht="21" x14ac:dyDescent="0.4">
      <c r="A163" s="19" t="s">
        <v>3715</v>
      </c>
      <c r="B163" s="1033"/>
      <c r="C163" s="1033"/>
      <c r="D163" s="1033"/>
      <c r="E163" s="1033"/>
      <c r="F163" s="19"/>
      <c r="G163" s="19"/>
      <c r="H163" s="19"/>
      <c r="I163" s="19"/>
      <c r="J163" s="19"/>
      <c r="K163" s="19"/>
      <c r="L163" s="19"/>
      <c r="M163" s="1"/>
      <c r="N163" s="1"/>
    </row>
    <row r="164" spans="1:14" ht="21" x14ac:dyDescent="0.4">
      <c r="A164" s="19" t="s">
        <v>4103</v>
      </c>
      <c r="B164" s="1073"/>
      <c r="C164" s="1073"/>
      <c r="D164" s="1073"/>
      <c r="E164" s="1033"/>
      <c r="F164" s="19"/>
      <c r="G164" s="19"/>
      <c r="H164" s="19"/>
      <c r="I164" s="19"/>
      <c r="J164" s="19"/>
      <c r="K164" s="19"/>
      <c r="L164" s="19"/>
      <c r="M164" s="1"/>
      <c r="N164" s="1"/>
    </row>
    <row r="165" spans="1:14" ht="21" x14ac:dyDescent="0.4">
      <c r="A165" s="19" t="s">
        <v>16</v>
      </c>
      <c r="B165" s="1033"/>
      <c r="C165" s="1033"/>
      <c r="D165" s="1033"/>
      <c r="E165" s="1033"/>
      <c r="F165" s="19"/>
      <c r="G165" s="19"/>
      <c r="H165" s="19"/>
      <c r="I165" s="19"/>
      <c r="J165" s="19"/>
      <c r="K165" s="19"/>
      <c r="L165" s="19"/>
      <c r="M165" s="1"/>
      <c r="N165" s="1"/>
    </row>
    <row r="166" spans="1:14" ht="21" x14ac:dyDescent="0.4">
      <c r="A166" s="1355" t="s">
        <v>38</v>
      </c>
      <c r="B166" s="1355" t="s">
        <v>7</v>
      </c>
      <c r="C166" s="1355" t="s">
        <v>39</v>
      </c>
      <c r="D166" s="1006" t="s">
        <v>40</v>
      </c>
      <c r="E166" s="1358" t="s">
        <v>13</v>
      </c>
      <c r="F166" s="1359"/>
      <c r="G166" s="1359"/>
      <c r="H166" s="1359"/>
      <c r="I166" s="1359"/>
      <c r="J166" s="892" t="s">
        <v>42</v>
      </c>
      <c r="K166" s="892" t="s">
        <v>43</v>
      </c>
      <c r="L166" s="897" t="s">
        <v>45</v>
      </c>
      <c r="M166" s="1"/>
      <c r="N166" s="1"/>
    </row>
    <row r="167" spans="1:14" ht="21" x14ac:dyDescent="0.4">
      <c r="A167" s="1356"/>
      <c r="B167" s="1356"/>
      <c r="C167" s="1356"/>
      <c r="D167" s="1007" t="s">
        <v>41</v>
      </c>
      <c r="E167" s="892">
        <v>2561</v>
      </c>
      <c r="F167" s="893">
        <v>2562</v>
      </c>
      <c r="G167" s="892">
        <v>2563</v>
      </c>
      <c r="H167" s="893">
        <v>2564</v>
      </c>
      <c r="I167" s="892">
        <v>2565</v>
      </c>
      <c r="J167" s="894" t="s">
        <v>47</v>
      </c>
      <c r="K167" s="894" t="s">
        <v>44</v>
      </c>
      <c r="L167" s="898" t="s">
        <v>46</v>
      </c>
      <c r="M167" s="1"/>
      <c r="N167" s="1"/>
    </row>
    <row r="168" spans="1:14" ht="21" x14ac:dyDescent="0.4">
      <c r="A168" s="1357"/>
      <c r="B168" s="1357"/>
      <c r="C168" s="1357"/>
      <c r="D168" s="1008"/>
      <c r="E168" s="895" t="s">
        <v>14</v>
      </c>
      <c r="F168" s="896" t="s">
        <v>14</v>
      </c>
      <c r="G168" s="895" t="s">
        <v>14</v>
      </c>
      <c r="H168" s="896" t="s">
        <v>14</v>
      </c>
      <c r="I168" s="895" t="s">
        <v>14</v>
      </c>
      <c r="J168" s="895"/>
      <c r="K168" s="895"/>
      <c r="L168" s="899"/>
      <c r="M168" s="1"/>
      <c r="N168" s="1"/>
    </row>
    <row r="169" spans="1:14" ht="21" x14ac:dyDescent="0.4">
      <c r="A169" s="14">
        <v>1</v>
      </c>
      <c r="B169" s="741" t="s">
        <v>1209</v>
      </c>
      <c r="C169" s="38" t="s">
        <v>3620</v>
      </c>
      <c r="D169" s="37" t="s">
        <v>3623</v>
      </c>
      <c r="E169" s="61"/>
      <c r="F169" s="774"/>
      <c r="G169" s="1018">
        <v>6600000</v>
      </c>
      <c r="H169" s="88"/>
      <c r="I169" s="38"/>
      <c r="J169" s="27" t="s">
        <v>3625</v>
      </c>
      <c r="K169" s="27" t="s">
        <v>3637</v>
      </c>
      <c r="L169" s="13" t="s">
        <v>1939</v>
      </c>
      <c r="M169" s="1"/>
      <c r="N169" s="1"/>
    </row>
    <row r="170" spans="1:14" ht="21" x14ac:dyDescent="0.4">
      <c r="A170" s="27"/>
      <c r="B170" s="741" t="s">
        <v>3619</v>
      </c>
      <c r="C170" s="38" t="s">
        <v>3621</v>
      </c>
      <c r="D170" s="38" t="s">
        <v>3624</v>
      </c>
      <c r="E170" s="142"/>
      <c r="F170" s="142"/>
      <c r="G170" s="54" t="s">
        <v>303</v>
      </c>
      <c r="H170" s="54"/>
      <c r="I170" s="38"/>
      <c r="J170" s="27" t="s">
        <v>3233</v>
      </c>
      <c r="K170" s="49" t="s">
        <v>3233</v>
      </c>
      <c r="L170" s="49"/>
      <c r="M170" s="1"/>
      <c r="N170" s="1"/>
    </row>
    <row r="171" spans="1:14" ht="21" x14ac:dyDescent="0.4">
      <c r="A171" s="27"/>
      <c r="B171" s="741" t="s">
        <v>3630</v>
      </c>
      <c r="C171" s="38" t="s">
        <v>3622</v>
      </c>
      <c r="D171" s="38"/>
      <c r="E171" s="210"/>
      <c r="F171" s="777"/>
      <c r="G171" s="92"/>
      <c r="H171" s="27"/>
      <c r="I171" s="174"/>
      <c r="J171" s="27"/>
      <c r="K171" s="49"/>
      <c r="L171" s="49"/>
      <c r="M171" s="1"/>
      <c r="N171" s="1"/>
    </row>
    <row r="172" spans="1:14" ht="21" x14ac:dyDescent="0.4">
      <c r="A172" s="27"/>
      <c r="B172" s="741"/>
      <c r="C172" s="38"/>
      <c r="D172" s="38"/>
      <c r="E172" s="210"/>
      <c r="F172" s="777"/>
      <c r="G172" s="775"/>
      <c r="H172" s="112"/>
      <c r="I172" s="778"/>
      <c r="J172" s="80"/>
      <c r="K172" s="210"/>
      <c r="L172" s="112"/>
      <c r="M172" s="1"/>
      <c r="N172" s="1"/>
    </row>
    <row r="173" spans="1:14" ht="21" x14ac:dyDescent="0.4">
      <c r="A173" s="4"/>
      <c r="B173" s="4"/>
      <c r="C173" s="4"/>
      <c r="D173" s="4"/>
      <c r="E173" s="4"/>
      <c r="F173" s="4"/>
      <c r="G173" s="4"/>
      <c r="H173" s="4"/>
      <c r="I173" s="2"/>
      <c r="J173" s="2"/>
      <c r="K173" s="2"/>
      <c r="L173" s="2"/>
      <c r="M173" s="1"/>
      <c r="N173" s="1"/>
    </row>
    <row r="174" spans="1:14" ht="21" x14ac:dyDescent="0.4">
      <c r="A174" s="4"/>
      <c r="B174" s="4"/>
      <c r="C174" s="4"/>
      <c r="D174" s="4"/>
      <c r="E174" s="4"/>
      <c r="F174" s="4"/>
      <c r="G174" s="4"/>
      <c r="H174" s="4"/>
      <c r="I174" s="2"/>
      <c r="J174" s="2"/>
      <c r="K174" s="2"/>
      <c r="L174" s="2"/>
      <c r="M174" s="1"/>
      <c r="N174" s="1"/>
    </row>
    <row r="175" spans="1:14" ht="21" x14ac:dyDescent="0.4">
      <c r="A175" s="4"/>
      <c r="B175" s="4"/>
      <c r="C175" s="4"/>
      <c r="D175" s="4"/>
      <c r="E175" s="4"/>
      <c r="F175" s="4"/>
      <c r="G175" s="4"/>
      <c r="H175" s="4"/>
      <c r="I175" s="2"/>
      <c r="J175" s="2"/>
      <c r="K175" s="2"/>
      <c r="L175" s="2"/>
      <c r="M175" s="1"/>
      <c r="N175" s="1"/>
    </row>
    <row r="176" spans="1:14" ht="21" x14ac:dyDescent="0.4">
      <c r="A176" s="4"/>
      <c r="B176" s="4"/>
      <c r="C176" s="4"/>
      <c r="D176" s="4"/>
      <c r="E176" s="4"/>
      <c r="F176" s="4"/>
      <c r="G176" s="4"/>
      <c r="H176" s="4"/>
      <c r="I176" s="2"/>
      <c r="J176" s="2"/>
      <c r="K176" s="2"/>
      <c r="L176" s="2"/>
      <c r="M176" s="1"/>
      <c r="N176" s="1"/>
    </row>
    <row r="177" spans="1:14" ht="21" x14ac:dyDescent="0.4">
      <c r="A177" s="4"/>
      <c r="B177" s="4"/>
      <c r="C177" s="4"/>
      <c r="D177" s="4"/>
      <c r="E177" s="4"/>
      <c r="F177" s="4"/>
      <c r="G177" s="4"/>
      <c r="H177" s="4"/>
      <c r="I177" s="2"/>
      <c r="J177" s="2"/>
      <c r="K177" s="2"/>
      <c r="L177" s="2"/>
      <c r="M177" s="1"/>
      <c r="N177" s="1"/>
    </row>
    <row r="178" spans="1:14" ht="21" x14ac:dyDescent="0.4">
      <c r="A178" s="4"/>
      <c r="B178" s="4"/>
      <c r="C178" s="4"/>
      <c r="D178" s="4"/>
      <c r="E178" s="4"/>
      <c r="F178" s="4"/>
      <c r="G178" s="4"/>
      <c r="H178" s="4"/>
      <c r="I178" s="2"/>
      <c r="J178" s="2"/>
      <c r="K178" s="2"/>
      <c r="L178" s="2"/>
      <c r="M178" s="1"/>
      <c r="N178" s="1"/>
    </row>
    <row r="179" spans="1:14" ht="21" x14ac:dyDescent="0.4">
      <c r="A179" s="68"/>
      <c r="B179" s="68"/>
      <c r="C179" s="68"/>
      <c r="D179" s="68"/>
      <c r="E179" s="4"/>
      <c r="F179" s="68"/>
      <c r="G179" s="68"/>
      <c r="H179" s="4"/>
      <c r="I179" s="3"/>
      <c r="J179" s="3"/>
      <c r="K179" s="3"/>
      <c r="L179" s="2"/>
      <c r="M179" s="1"/>
      <c r="N179" s="1"/>
    </row>
    <row r="180" spans="1:14" ht="21" x14ac:dyDescent="0.4">
      <c r="A180" s="1051" t="s">
        <v>17</v>
      </c>
      <c r="B180" s="296" t="s">
        <v>709</v>
      </c>
      <c r="C180" s="296"/>
      <c r="D180" s="706"/>
      <c r="E180" s="296"/>
      <c r="F180" s="299"/>
      <c r="G180" s="1088">
        <f>G169</f>
        <v>6600000</v>
      </c>
      <c r="H180" s="1009">
        <f>H129</f>
        <v>0</v>
      </c>
      <c r="I180" s="1009">
        <f>I129</f>
        <v>0</v>
      </c>
      <c r="J180" s="296"/>
      <c r="K180" s="706"/>
      <c r="L180" s="296"/>
      <c r="M180" s="1"/>
      <c r="N180" s="1"/>
    </row>
    <row r="181" spans="1:14" ht="21" x14ac:dyDescent="0.4">
      <c r="A181" s="1"/>
      <c r="B181" s="1"/>
      <c r="C181" s="1"/>
      <c r="D181" s="1"/>
      <c r="E181" s="1"/>
      <c r="F181" s="19">
        <v>213</v>
      </c>
      <c r="G181" s="1"/>
      <c r="H181" s="1"/>
      <c r="I181" s="1"/>
      <c r="J181" s="1"/>
      <c r="K181" s="1"/>
      <c r="L181" s="1"/>
      <c r="M181" s="1"/>
      <c r="N181" s="1"/>
    </row>
    <row r="182" spans="1:14" ht="2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2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2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2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2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2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2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2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2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2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2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2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2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2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2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2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2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2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2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2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2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2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2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2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2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2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2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2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2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2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2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2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2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2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2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2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2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2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2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2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2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2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2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2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2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2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2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2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2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2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2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2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2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2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2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2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2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2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2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2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2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2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2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2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2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2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2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2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2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2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2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2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2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2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2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2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2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2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2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2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2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2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2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2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2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2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2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2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2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2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2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2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2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2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2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2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2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2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2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2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2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2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2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2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2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2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2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2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2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2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2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2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2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2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2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2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2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2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2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2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2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2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2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2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2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2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2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2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2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2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2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2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</sheetData>
  <mergeCells count="63">
    <mergeCell ref="A132:L132"/>
    <mergeCell ref="A133:L133"/>
    <mergeCell ref="A134:L134"/>
    <mergeCell ref="A135:L135"/>
    <mergeCell ref="A140:A142"/>
    <mergeCell ref="B140:B142"/>
    <mergeCell ref="C140:C142"/>
    <mergeCell ref="E140:I140"/>
    <mergeCell ref="A131:L131"/>
    <mergeCell ref="A114:A116"/>
    <mergeCell ref="B114:B116"/>
    <mergeCell ref="C114:C116"/>
    <mergeCell ref="E114:I114"/>
    <mergeCell ref="A30:L30"/>
    <mergeCell ref="A31:L31"/>
    <mergeCell ref="A36:A38"/>
    <mergeCell ref="B36:B38"/>
    <mergeCell ref="C36:C38"/>
    <mergeCell ref="E36:I36"/>
    <mergeCell ref="A1:L1"/>
    <mergeCell ref="A3:L3"/>
    <mergeCell ref="A4:L4"/>
    <mergeCell ref="A5:L5"/>
    <mergeCell ref="A2:L2"/>
    <mergeCell ref="A109:L109"/>
    <mergeCell ref="A108:L108"/>
    <mergeCell ref="A53:L53"/>
    <mergeCell ref="A106:L106"/>
    <mergeCell ref="A79:L79"/>
    <mergeCell ref="A80:L80"/>
    <mergeCell ref="A81:L81"/>
    <mergeCell ref="A82:L82"/>
    <mergeCell ref="A83:L83"/>
    <mergeCell ref="A88:A90"/>
    <mergeCell ref="B88:B90"/>
    <mergeCell ref="C88:C90"/>
    <mergeCell ref="E88:I88"/>
    <mergeCell ref="A107:L107"/>
    <mergeCell ref="A10:A12"/>
    <mergeCell ref="B10:B12"/>
    <mergeCell ref="C10:C12"/>
    <mergeCell ref="E10:I10"/>
    <mergeCell ref="A105:L105"/>
    <mergeCell ref="A54:L54"/>
    <mergeCell ref="A55:L55"/>
    <mergeCell ref="A56:L56"/>
    <mergeCell ref="A57:L57"/>
    <mergeCell ref="A62:A64"/>
    <mergeCell ref="B62:B64"/>
    <mergeCell ref="C62:C64"/>
    <mergeCell ref="E62:I62"/>
    <mergeCell ref="A27:L27"/>
    <mergeCell ref="A28:L28"/>
    <mergeCell ref="A29:L29"/>
    <mergeCell ref="A157:L157"/>
    <mergeCell ref="A166:A168"/>
    <mergeCell ref="B166:B168"/>
    <mergeCell ref="C166:C168"/>
    <mergeCell ref="E166:I166"/>
    <mergeCell ref="A158:L158"/>
    <mergeCell ref="A159:L159"/>
    <mergeCell ref="A160:L160"/>
    <mergeCell ref="A161:L16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P696"/>
  <sheetViews>
    <sheetView view="pageBreakPreview" zoomScaleSheetLayoutView="100" workbookViewId="0">
      <selection activeCell="P372" sqref="P372"/>
    </sheetView>
  </sheetViews>
  <sheetFormatPr defaultRowHeight="17.399999999999999" x14ac:dyDescent="0.3"/>
  <cols>
    <col min="1" max="1" width="4.09765625" customWidth="1"/>
    <col min="2" max="2" width="19.3984375" customWidth="1"/>
    <col min="3" max="3" width="7.19921875" customWidth="1"/>
    <col min="4" max="4" width="10.69921875" customWidth="1"/>
    <col min="5" max="5" width="28.8984375" customWidth="1"/>
    <col min="6" max="6" width="7" customWidth="1"/>
    <col min="7" max="7" width="7.69921875" customWidth="1"/>
    <col min="8" max="8" width="10" customWidth="1"/>
    <col min="9" max="9" width="9.69921875" customWidth="1"/>
    <col min="10" max="10" width="8.296875" customWidth="1"/>
    <col min="11" max="11" width="8.5" style="1198" customWidth="1"/>
  </cols>
  <sheetData>
    <row r="1" spans="1:11" ht="21" x14ac:dyDescent="0.4">
      <c r="A1" s="1334" t="s">
        <v>52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</row>
    <row r="2" spans="1:11" ht="21" x14ac:dyDescent="0.4">
      <c r="A2" s="1333" t="s">
        <v>51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</row>
    <row r="3" spans="1:11" ht="21" x14ac:dyDescent="0.4">
      <c r="A3" s="1333" t="s">
        <v>53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</row>
    <row r="4" spans="1:11" ht="21" x14ac:dyDescent="0.4">
      <c r="A4" s="1361" t="s">
        <v>3</v>
      </c>
      <c r="B4" s="1361"/>
      <c r="C4" s="1361"/>
      <c r="D4" s="1361"/>
      <c r="E4" s="1361"/>
      <c r="F4" s="1361"/>
      <c r="G4" s="1361"/>
      <c r="H4" s="1361"/>
      <c r="I4" s="1361"/>
      <c r="J4" s="1361"/>
      <c r="K4" s="1361"/>
    </row>
    <row r="5" spans="1:11" ht="21" x14ac:dyDescent="0.4">
      <c r="A5" s="1355" t="s">
        <v>38</v>
      </c>
      <c r="B5" s="1355" t="s">
        <v>54</v>
      </c>
      <c r="C5" s="1355" t="s">
        <v>55</v>
      </c>
      <c r="D5" s="1355" t="s">
        <v>56</v>
      </c>
      <c r="E5" s="897" t="s">
        <v>57</v>
      </c>
      <c r="F5" s="1358" t="s">
        <v>13</v>
      </c>
      <c r="G5" s="1359"/>
      <c r="H5" s="1359"/>
      <c r="I5" s="1359"/>
      <c r="J5" s="1362"/>
      <c r="K5" s="1057" t="s">
        <v>45</v>
      </c>
    </row>
    <row r="6" spans="1:11" ht="21" x14ac:dyDescent="0.4">
      <c r="A6" s="1356"/>
      <c r="B6" s="1356"/>
      <c r="C6" s="1356"/>
      <c r="D6" s="1356"/>
      <c r="E6" s="894" t="s">
        <v>58</v>
      </c>
      <c r="F6" s="894">
        <v>2561</v>
      </c>
      <c r="G6" s="894">
        <v>2562</v>
      </c>
      <c r="H6" s="894">
        <v>2563</v>
      </c>
      <c r="I6" s="894">
        <v>2564</v>
      </c>
      <c r="J6" s="894">
        <v>2565</v>
      </c>
      <c r="K6" s="1310" t="s">
        <v>60</v>
      </c>
    </row>
    <row r="7" spans="1:11" ht="21" x14ac:dyDescent="0.4">
      <c r="A7" s="1357"/>
      <c r="B7" s="1357"/>
      <c r="C7" s="1357"/>
      <c r="D7" s="1357"/>
      <c r="E7" s="895" t="s">
        <v>59</v>
      </c>
      <c r="F7" s="895" t="s">
        <v>14</v>
      </c>
      <c r="G7" s="895" t="s">
        <v>14</v>
      </c>
      <c r="H7" s="895" t="s">
        <v>14</v>
      </c>
      <c r="I7" s="895" t="s">
        <v>14</v>
      </c>
      <c r="J7" s="895" t="s">
        <v>14</v>
      </c>
      <c r="K7" s="1058" t="s">
        <v>61</v>
      </c>
    </row>
    <row r="8" spans="1:11" ht="18" x14ac:dyDescent="0.35">
      <c r="A8" s="51">
        <v>1</v>
      </c>
      <c r="B8" s="27" t="s">
        <v>68</v>
      </c>
      <c r="C8" s="27" t="s">
        <v>69</v>
      </c>
      <c r="D8" s="27" t="s">
        <v>69</v>
      </c>
      <c r="E8" s="27" t="s">
        <v>4014</v>
      </c>
      <c r="F8" s="27"/>
      <c r="G8" s="27"/>
      <c r="H8" s="204">
        <v>20000</v>
      </c>
      <c r="I8" s="204">
        <v>20000</v>
      </c>
      <c r="J8" s="204">
        <v>20000</v>
      </c>
      <c r="K8" s="27" t="s">
        <v>71</v>
      </c>
    </row>
    <row r="9" spans="1:11" ht="18" x14ac:dyDescent="0.35">
      <c r="A9" s="17"/>
      <c r="B9" s="30" t="s">
        <v>4229</v>
      </c>
      <c r="C9" s="50"/>
      <c r="D9" s="50" t="s">
        <v>78</v>
      </c>
      <c r="E9" s="50" t="s">
        <v>2857</v>
      </c>
      <c r="F9" s="50"/>
      <c r="G9" s="50"/>
      <c r="H9" s="222"/>
      <c r="I9" s="222"/>
      <c r="J9" s="50"/>
      <c r="K9" s="50"/>
    </row>
    <row r="10" spans="1:11" ht="18" x14ac:dyDescent="0.35">
      <c r="A10" s="51">
        <v>2</v>
      </c>
      <c r="B10" s="27" t="s">
        <v>68</v>
      </c>
      <c r="C10" s="27" t="s">
        <v>69</v>
      </c>
      <c r="D10" s="27" t="s">
        <v>69</v>
      </c>
      <c r="E10" s="27" t="s">
        <v>3701</v>
      </c>
      <c r="F10" s="27"/>
      <c r="G10" s="27"/>
      <c r="H10" s="204">
        <v>30000</v>
      </c>
      <c r="I10" s="204">
        <v>30000</v>
      </c>
      <c r="J10" s="27"/>
      <c r="K10" s="27" t="s">
        <v>71</v>
      </c>
    </row>
    <row r="11" spans="1:11" ht="18" x14ac:dyDescent="0.35">
      <c r="A11" s="51"/>
      <c r="B11" s="27" t="s">
        <v>4229</v>
      </c>
      <c r="C11" s="27"/>
      <c r="D11" s="27" t="s">
        <v>78</v>
      </c>
      <c r="E11" s="27" t="s">
        <v>4015</v>
      </c>
      <c r="F11" s="27"/>
      <c r="G11" s="27"/>
      <c r="H11" s="204"/>
      <c r="I11" s="204"/>
      <c r="J11" s="27"/>
      <c r="K11" s="27"/>
    </row>
    <row r="12" spans="1:11" ht="18" x14ac:dyDescent="0.35">
      <c r="A12" s="17"/>
      <c r="B12" s="50"/>
      <c r="C12" s="50"/>
      <c r="D12" s="50"/>
      <c r="E12" s="50" t="s">
        <v>3615</v>
      </c>
      <c r="F12" s="50"/>
      <c r="G12" s="50"/>
      <c r="H12" s="222"/>
      <c r="I12" s="222"/>
      <c r="J12" s="50"/>
      <c r="K12" s="50"/>
    </row>
    <row r="13" spans="1:11" ht="18" x14ac:dyDescent="0.35">
      <c r="A13" s="51">
        <v>3</v>
      </c>
      <c r="B13" s="27" t="s">
        <v>68</v>
      </c>
      <c r="C13" s="27" t="s">
        <v>69</v>
      </c>
      <c r="D13" s="27" t="s">
        <v>69</v>
      </c>
      <c r="E13" s="27" t="s">
        <v>4016</v>
      </c>
      <c r="F13" s="27"/>
      <c r="G13" s="27"/>
      <c r="H13" s="204">
        <v>10000</v>
      </c>
      <c r="I13" s="204"/>
      <c r="J13" s="27"/>
      <c r="K13" s="27" t="s">
        <v>71</v>
      </c>
    </row>
    <row r="14" spans="1:11" ht="18" x14ac:dyDescent="0.35">
      <c r="A14" s="51"/>
      <c r="B14" s="27" t="s">
        <v>4229</v>
      </c>
      <c r="C14" s="27"/>
      <c r="D14" s="27" t="s">
        <v>78</v>
      </c>
      <c r="E14" s="27" t="s">
        <v>3615</v>
      </c>
      <c r="F14" s="27"/>
      <c r="G14" s="27"/>
      <c r="H14" s="204"/>
      <c r="I14" s="204"/>
      <c r="J14" s="27"/>
      <c r="K14" s="27"/>
    </row>
    <row r="15" spans="1:11" ht="18" x14ac:dyDescent="0.35">
      <c r="A15" s="17"/>
      <c r="B15" s="50"/>
      <c r="C15" s="50"/>
      <c r="D15" s="50"/>
      <c r="E15" s="50" t="s">
        <v>2857</v>
      </c>
      <c r="F15" s="50"/>
      <c r="G15" s="50"/>
      <c r="H15" s="222"/>
      <c r="I15" s="222"/>
      <c r="J15" s="50"/>
      <c r="K15" s="50"/>
    </row>
    <row r="16" spans="1:11" ht="18" x14ac:dyDescent="0.35">
      <c r="A16" s="51">
        <v>4</v>
      </c>
      <c r="B16" s="27" t="s">
        <v>68</v>
      </c>
      <c r="C16" s="27" t="s">
        <v>69</v>
      </c>
      <c r="D16" s="27" t="s">
        <v>69</v>
      </c>
      <c r="E16" s="27" t="s">
        <v>3727</v>
      </c>
      <c r="F16" s="27"/>
      <c r="G16" s="27"/>
      <c r="H16" s="204">
        <v>15000</v>
      </c>
      <c r="I16" s="204"/>
      <c r="J16" s="27"/>
      <c r="K16" s="27" t="s">
        <v>71</v>
      </c>
    </row>
    <row r="17" spans="1:16" ht="18" x14ac:dyDescent="0.35">
      <c r="A17" s="51"/>
      <c r="B17" s="27" t="s">
        <v>4229</v>
      </c>
      <c r="C17" s="27"/>
      <c r="D17" s="27" t="s">
        <v>78</v>
      </c>
      <c r="E17" s="20" t="s">
        <v>4017</v>
      </c>
      <c r="F17" s="27"/>
      <c r="G17" s="27"/>
      <c r="H17" s="204"/>
      <c r="I17" s="204"/>
      <c r="J17" s="27"/>
      <c r="K17" s="27"/>
    </row>
    <row r="18" spans="1:16" ht="18" x14ac:dyDescent="0.35">
      <c r="A18" s="17"/>
      <c r="B18" s="50"/>
      <c r="C18" s="50"/>
      <c r="D18" s="50"/>
      <c r="E18" s="253" t="s">
        <v>2857</v>
      </c>
      <c r="F18" s="50"/>
      <c r="G18" s="50"/>
      <c r="H18" s="222"/>
      <c r="I18" s="222"/>
      <c r="J18" s="50"/>
      <c r="K18" s="50"/>
    </row>
    <row r="19" spans="1:16" ht="18" x14ac:dyDescent="0.35">
      <c r="A19" s="51">
        <v>5</v>
      </c>
      <c r="B19" s="27" t="s">
        <v>68</v>
      </c>
      <c r="C19" s="27" t="s">
        <v>69</v>
      </c>
      <c r="D19" s="27" t="s">
        <v>69</v>
      </c>
      <c r="E19" s="27" t="s">
        <v>3736</v>
      </c>
      <c r="F19" s="27"/>
      <c r="G19" s="27"/>
      <c r="H19" s="204">
        <v>5000</v>
      </c>
      <c r="I19" s="204"/>
      <c r="J19" s="27"/>
      <c r="K19" s="27" t="s">
        <v>71</v>
      </c>
      <c r="P19" s="480"/>
    </row>
    <row r="20" spans="1:16" ht="18" x14ac:dyDescent="0.35">
      <c r="A20" s="51"/>
      <c r="B20" s="27" t="s">
        <v>4229</v>
      </c>
      <c r="C20" s="27"/>
      <c r="D20" s="27" t="s">
        <v>78</v>
      </c>
      <c r="E20" s="20" t="s">
        <v>4018</v>
      </c>
      <c r="F20" s="27"/>
      <c r="G20" s="27"/>
      <c r="H20" s="204"/>
      <c r="I20" s="204"/>
      <c r="J20" s="27"/>
      <c r="K20" s="27"/>
    </row>
    <row r="21" spans="1:16" ht="18" x14ac:dyDescent="0.35">
      <c r="A21" s="17"/>
      <c r="B21" s="50"/>
      <c r="C21" s="50"/>
      <c r="D21" s="50"/>
      <c r="E21" s="50" t="s">
        <v>2857</v>
      </c>
      <c r="F21" s="50"/>
      <c r="G21" s="50"/>
      <c r="H21" s="222"/>
      <c r="I21" s="222"/>
      <c r="J21" s="50"/>
      <c r="K21" s="50"/>
    </row>
    <row r="22" spans="1:16" ht="18" x14ac:dyDescent="0.35">
      <c r="A22" s="51">
        <v>6</v>
      </c>
      <c r="B22" s="1071" t="s">
        <v>68</v>
      </c>
      <c r="C22" s="27" t="s">
        <v>69</v>
      </c>
      <c r="D22" s="27" t="s">
        <v>69</v>
      </c>
      <c r="E22" s="27" t="s">
        <v>3614</v>
      </c>
      <c r="F22" s="27"/>
      <c r="G22" s="27"/>
      <c r="H22" s="204">
        <v>20000</v>
      </c>
      <c r="I22" s="204">
        <v>20000</v>
      </c>
      <c r="J22" s="27"/>
      <c r="K22" s="27" t="s">
        <v>71</v>
      </c>
    </row>
    <row r="23" spans="1:16" ht="18" x14ac:dyDescent="0.35">
      <c r="A23" s="51"/>
      <c r="B23" s="1071" t="s">
        <v>4229</v>
      </c>
      <c r="C23" s="27"/>
      <c r="D23" s="27" t="s">
        <v>86</v>
      </c>
      <c r="E23" s="27" t="s">
        <v>4019</v>
      </c>
      <c r="F23" s="27"/>
      <c r="G23" s="27"/>
      <c r="H23" s="204"/>
      <c r="I23" s="204"/>
      <c r="J23" s="27"/>
      <c r="K23" s="27"/>
    </row>
    <row r="24" spans="1:16" ht="18" x14ac:dyDescent="0.35">
      <c r="A24" s="51"/>
      <c r="B24" s="1071"/>
      <c r="C24" s="27"/>
      <c r="D24" s="27"/>
      <c r="E24" s="27" t="s">
        <v>3615</v>
      </c>
      <c r="F24" s="27"/>
      <c r="G24" s="27"/>
      <c r="H24" s="204"/>
      <c r="I24" s="204"/>
      <c r="J24" s="27"/>
      <c r="K24" s="27"/>
    </row>
    <row r="25" spans="1:16" ht="18" x14ac:dyDescent="0.35">
      <c r="A25" s="51"/>
      <c r="B25" s="1071"/>
      <c r="C25" s="27"/>
      <c r="D25" s="27"/>
      <c r="E25" s="27" t="s">
        <v>2857</v>
      </c>
      <c r="F25" s="27"/>
      <c r="G25" s="27"/>
      <c r="H25" s="204"/>
      <c r="I25" s="204"/>
      <c r="J25" s="27"/>
      <c r="K25" s="27"/>
    </row>
    <row r="26" spans="1:16" ht="21" x14ac:dyDescent="0.4">
      <c r="A26" s="1052"/>
      <c r="B26" s="1032"/>
      <c r="C26" s="568"/>
      <c r="D26" s="568"/>
      <c r="E26" s="568"/>
      <c r="F26" s="568"/>
      <c r="G26" s="568"/>
      <c r="H26" s="1053"/>
      <c r="I26" s="1053"/>
      <c r="J26" s="568"/>
      <c r="K26" s="205"/>
    </row>
    <row r="27" spans="1:16" ht="21" x14ac:dyDescent="0.4">
      <c r="A27" s="7"/>
      <c r="B27" s="726"/>
      <c r="C27" s="8"/>
      <c r="D27" s="8"/>
      <c r="E27" s="541">
        <v>214</v>
      </c>
      <c r="F27" s="8"/>
      <c r="G27" s="8"/>
      <c r="H27" s="35"/>
      <c r="I27" s="35"/>
      <c r="J27" s="8"/>
      <c r="K27" s="95"/>
    </row>
    <row r="28" spans="1:16" ht="21" x14ac:dyDescent="0.4">
      <c r="A28" s="7"/>
      <c r="B28" s="726"/>
      <c r="C28" s="8"/>
      <c r="D28" s="8"/>
      <c r="E28" s="8"/>
      <c r="F28" s="8"/>
      <c r="G28" s="8"/>
      <c r="H28" s="35"/>
      <c r="I28" s="35"/>
      <c r="J28" s="8"/>
      <c r="K28" s="95"/>
    </row>
    <row r="29" spans="1:16" ht="21" x14ac:dyDescent="0.4">
      <c r="A29" s="7"/>
      <c r="B29" s="726"/>
      <c r="C29" s="8"/>
      <c r="D29" s="8"/>
      <c r="E29" s="8"/>
      <c r="F29" s="8"/>
      <c r="G29" s="8"/>
      <c r="H29" s="35"/>
      <c r="I29" s="35"/>
      <c r="J29" s="8"/>
      <c r="K29" s="95"/>
    </row>
    <row r="30" spans="1:16" ht="19.2" x14ac:dyDescent="0.35">
      <c r="A30" s="1372" t="s">
        <v>52</v>
      </c>
      <c r="B30" s="1372"/>
      <c r="C30" s="1372"/>
      <c r="D30" s="1372"/>
      <c r="E30" s="1372"/>
      <c r="F30" s="1372"/>
      <c r="G30" s="1372"/>
      <c r="H30" s="1372"/>
      <c r="I30" s="1372"/>
      <c r="J30" s="1372"/>
      <c r="K30" s="1372"/>
    </row>
    <row r="31" spans="1:16" ht="19.2" x14ac:dyDescent="0.35">
      <c r="A31" s="1344" t="s">
        <v>51</v>
      </c>
      <c r="B31" s="1344"/>
      <c r="C31" s="1344"/>
      <c r="D31" s="1344"/>
      <c r="E31" s="1344"/>
      <c r="F31" s="1344"/>
      <c r="G31" s="1344"/>
      <c r="H31" s="1344"/>
      <c r="I31" s="1344"/>
      <c r="J31" s="1344"/>
      <c r="K31" s="1344"/>
    </row>
    <row r="32" spans="1:16" ht="19.2" x14ac:dyDescent="0.35">
      <c r="A32" s="1344" t="s">
        <v>53</v>
      </c>
      <c r="B32" s="1344"/>
      <c r="C32" s="1344"/>
      <c r="D32" s="1344"/>
      <c r="E32" s="1344"/>
      <c r="F32" s="1344"/>
      <c r="G32" s="1344"/>
      <c r="H32" s="1344"/>
      <c r="I32" s="1344"/>
      <c r="J32" s="1344"/>
      <c r="K32" s="1344"/>
    </row>
    <row r="33" spans="1:11" ht="19.2" x14ac:dyDescent="0.35">
      <c r="A33" s="1373" t="s">
        <v>3</v>
      </c>
      <c r="B33" s="1373"/>
      <c r="C33" s="1373"/>
      <c r="D33" s="1373"/>
      <c r="E33" s="1373"/>
      <c r="F33" s="1373"/>
      <c r="G33" s="1373"/>
      <c r="H33" s="1373"/>
      <c r="I33" s="1373"/>
      <c r="J33" s="1373"/>
      <c r="K33" s="1373"/>
    </row>
    <row r="34" spans="1:11" ht="19.2" x14ac:dyDescent="0.35">
      <c r="A34" s="1374" t="s">
        <v>38</v>
      </c>
      <c r="B34" s="1374" t="s">
        <v>54</v>
      </c>
      <c r="C34" s="1374" t="s">
        <v>55</v>
      </c>
      <c r="D34" s="1374" t="s">
        <v>56</v>
      </c>
      <c r="E34" s="1244" t="s">
        <v>57</v>
      </c>
      <c r="F34" s="1377" t="s">
        <v>13</v>
      </c>
      <c r="G34" s="1378"/>
      <c r="H34" s="1378"/>
      <c r="I34" s="1378"/>
      <c r="J34" s="1379"/>
      <c r="K34" s="1057" t="s">
        <v>45</v>
      </c>
    </row>
    <row r="35" spans="1:11" ht="19.2" x14ac:dyDescent="0.35">
      <c r="A35" s="1375"/>
      <c r="B35" s="1375"/>
      <c r="C35" s="1375"/>
      <c r="D35" s="1375"/>
      <c r="E35" s="1245" t="s">
        <v>58</v>
      </c>
      <c r="F35" s="1245">
        <v>2561</v>
      </c>
      <c r="G35" s="1245">
        <v>2562</v>
      </c>
      <c r="H35" s="1245">
        <v>2563</v>
      </c>
      <c r="I35" s="1245">
        <v>2564</v>
      </c>
      <c r="J35" s="1245">
        <v>2565</v>
      </c>
      <c r="K35" s="1310" t="s">
        <v>60</v>
      </c>
    </row>
    <row r="36" spans="1:11" ht="19.2" x14ac:dyDescent="0.35">
      <c r="A36" s="1376"/>
      <c r="B36" s="1376"/>
      <c r="C36" s="1376"/>
      <c r="D36" s="1376"/>
      <c r="E36" s="1246" t="s">
        <v>59</v>
      </c>
      <c r="F36" s="1246" t="s">
        <v>14</v>
      </c>
      <c r="G36" s="1246" t="s">
        <v>14</v>
      </c>
      <c r="H36" s="1246" t="s">
        <v>14</v>
      </c>
      <c r="I36" s="1246" t="s">
        <v>14</v>
      </c>
      <c r="J36" s="1246" t="s">
        <v>14</v>
      </c>
      <c r="K36" s="1058" t="s">
        <v>61</v>
      </c>
    </row>
    <row r="37" spans="1:11" ht="19.2" x14ac:dyDescent="0.35">
      <c r="A37" s="1148">
        <v>7</v>
      </c>
      <c r="B37" s="247" t="s">
        <v>68</v>
      </c>
      <c r="C37" s="247" t="s">
        <v>69</v>
      </c>
      <c r="D37" s="247" t="s">
        <v>69</v>
      </c>
      <c r="E37" s="247" t="s">
        <v>3032</v>
      </c>
      <c r="F37" s="247"/>
      <c r="G37" s="247"/>
      <c r="H37" s="1247">
        <v>42500</v>
      </c>
      <c r="I37" s="1247"/>
      <c r="J37" s="247"/>
      <c r="K37" s="27" t="s">
        <v>71</v>
      </c>
    </row>
    <row r="38" spans="1:11" ht="19.2" x14ac:dyDescent="0.35">
      <c r="A38" s="1148"/>
      <c r="B38" s="1149" t="s">
        <v>4229</v>
      </c>
      <c r="C38" s="247"/>
      <c r="D38" s="247" t="s">
        <v>84</v>
      </c>
      <c r="E38" s="247" t="s">
        <v>4235</v>
      </c>
      <c r="F38" s="247"/>
      <c r="G38" s="247"/>
      <c r="H38" s="1247"/>
      <c r="I38" s="1247"/>
      <c r="J38" s="247"/>
      <c r="K38" s="27"/>
    </row>
    <row r="39" spans="1:11" ht="19.2" x14ac:dyDescent="0.35">
      <c r="A39" s="1148"/>
      <c r="B39" s="247"/>
      <c r="C39" s="247"/>
      <c r="D39" s="247" t="s">
        <v>85</v>
      </c>
      <c r="E39" s="247" t="s">
        <v>72</v>
      </c>
      <c r="F39" s="247"/>
      <c r="G39" s="247"/>
      <c r="H39" s="1247"/>
      <c r="I39" s="1247"/>
      <c r="J39" s="247"/>
      <c r="K39" s="27"/>
    </row>
    <row r="40" spans="1:11" ht="19.2" x14ac:dyDescent="0.35">
      <c r="A40" s="1151"/>
      <c r="B40" s="250"/>
      <c r="C40" s="250"/>
      <c r="D40" s="250"/>
      <c r="E40" s="250" t="s">
        <v>73</v>
      </c>
      <c r="F40" s="250"/>
      <c r="G40" s="250"/>
      <c r="H40" s="1248"/>
      <c r="I40" s="1248"/>
      <c r="J40" s="250"/>
      <c r="K40" s="50"/>
    </row>
    <row r="41" spans="1:11" ht="19.2" x14ac:dyDescent="0.35">
      <c r="A41" s="1148">
        <v>8</v>
      </c>
      <c r="B41" s="247" t="s">
        <v>68</v>
      </c>
      <c r="C41" s="247" t="s">
        <v>69</v>
      </c>
      <c r="D41" s="247" t="s">
        <v>69</v>
      </c>
      <c r="E41" s="247" t="s">
        <v>3033</v>
      </c>
      <c r="F41" s="1142"/>
      <c r="G41" s="1249"/>
      <c r="H41" s="1247">
        <v>45000</v>
      </c>
      <c r="I41" s="1247"/>
      <c r="J41" s="247"/>
      <c r="K41" s="27" t="s">
        <v>71</v>
      </c>
    </row>
    <row r="42" spans="1:11" ht="19.2" x14ac:dyDescent="0.35">
      <c r="A42" s="1148"/>
      <c r="B42" s="1149" t="s">
        <v>4229</v>
      </c>
      <c r="C42" s="247"/>
      <c r="D42" s="247" t="s">
        <v>84</v>
      </c>
      <c r="E42" s="247" t="s">
        <v>4236</v>
      </c>
      <c r="F42" s="1250"/>
      <c r="G42" s="1249"/>
      <c r="H42" s="1247"/>
      <c r="I42" s="1247"/>
      <c r="J42" s="247"/>
      <c r="K42" s="27"/>
    </row>
    <row r="43" spans="1:11" ht="19.2" x14ac:dyDescent="0.35">
      <c r="A43" s="1151"/>
      <c r="B43" s="250"/>
      <c r="C43" s="250"/>
      <c r="D43" s="250" t="s">
        <v>85</v>
      </c>
      <c r="E43" s="250" t="s">
        <v>73</v>
      </c>
      <c r="F43" s="1251"/>
      <c r="G43" s="1252"/>
      <c r="H43" s="1248"/>
      <c r="I43" s="1248"/>
      <c r="J43" s="250"/>
      <c r="K43" s="50"/>
    </row>
    <row r="44" spans="1:11" ht="19.2" x14ac:dyDescent="0.35">
      <c r="A44" s="1148">
        <v>9</v>
      </c>
      <c r="B44" s="247" t="s">
        <v>68</v>
      </c>
      <c r="C44" s="247" t="s">
        <v>69</v>
      </c>
      <c r="D44" s="247" t="s">
        <v>69</v>
      </c>
      <c r="E44" s="247" t="s">
        <v>4020</v>
      </c>
      <c r="F44" s="247"/>
      <c r="G44" s="247"/>
      <c r="H44" s="1247">
        <v>16800</v>
      </c>
      <c r="I44" s="1247"/>
      <c r="J44" s="247"/>
      <c r="K44" s="27" t="s">
        <v>71</v>
      </c>
    </row>
    <row r="45" spans="1:11" ht="19.2" x14ac:dyDescent="0.35">
      <c r="A45" s="1148"/>
      <c r="B45" s="1149" t="s">
        <v>4229</v>
      </c>
      <c r="C45" s="247"/>
      <c r="D45" s="247" t="s">
        <v>87</v>
      </c>
      <c r="E45" s="247" t="s">
        <v>4237</v>
      </c>
      <c r="F45" s="247"/>
      <c r="G45" s="247"/>
      <c r="H45" s="1247"/>
      <c r="I45" s="1247"/>
      <c r="J45" s="247"/>
      <c r="K45" s="27"/>
    </row>
    <row r="46" spans="1:11" ht="19.2" x14ac:dyDescent="0.35">
      <c r="A46" s="1151"/>
      <c r="B46" s="1253"/>
      <c r="C46" s="250"/>
      <c r="D46" s="250"/>
      <c r="E46" s="250" t="s">
        <v>80</v>
      </c>
      <c r="F46" s="250"/>
      <c r="G46" s="250"/>
      <c r="H46" s="1248"/>
      <c r="I46" s="1248"/>
      <c r="J46" s="250"/>
      <c r="K46" s="50"/>
    </row>
    <row r="47" spans="1:11" ht="19.2" x14ac:dyDescent="0.35">
      <c r="A47" s="1148">
        <v>10</v>
      </c>
      <c r="B47" s="247" t="s">
        <v>68</v>
      </c>
      <c r="C47" s="247" t="s">
        <v>69</v>
      </c>
      <c r="D47" s="247" t="s">
        <v>69</v>
      </c>
      <c r="E47" s="247" t="s">
        <v>3699</v>
      </c>
      <c r="F47" s="247"/>
      <c r="G47" s="247"/>
      <c r="H47" s="204">
        <v>5000000</v>
      </c>
      <c r="I47" s="204">
        <v>5000000</v>
      </c>
      <c r="J47" s="247"/>
      <c r="K47" s="27" t="s">
        <v>71</v>
      </c>
    </row>
    <row r="48" spans="1:11" ht="19.2" x14ac:dyDescent="0.35">
      <c r="A48" s="1148"/>
      <c r="B48" s="1149" t="s">
        <v>4229</v>
      </c>
      <c r="C48" s="247"/>
      <c r="D48" s="247" t="s">
        <v>82</v>
      </c>
      <c r="E48" s="247" t="s">
        <v>3615</v>
      </c>
      <c r="F48" s="247"/>
      <c r="G48" s="247"/>
      <c r="H48" s="1247"/>
      <c r="I48" s="1247"/>
      <c r="J48" s="247"/>
      <c r="K48" s="27"/>
    </row>
    <row r="49" spans="1:11" ht="19.2" x14ac:dyDescent="0.35">
      <c r="A49" s="1151"/>
      <c r="B49" s="250"/>
      <c r="C49" s="250"/>
      <c r="D49" s="250" t="s">
        <v>83</v>
      </c>
      <c r="E49" s="250" t="s">
        <v>2857</v>
      </c>
      <c r="F49" s="250"/>
      <c r="G49" s="250"/>
      <c r="H49" s="1248"/>
      <c r="I49" s="1248"/>
      <c r="J49" s="250"/>
      <c r="K49" s="50"/>
    </row>
    <row r="50" spans="1:11" ht="19.2" x14ac:dyDescent="0.35">
      <c r="A50" s="1148">
        <v>11</v>
      </c>
      <c r="B50" s="247" t="s">
        <v>68</v>
      </c>
      <c r="C50" s="247" t="s">
        <v>69</v>
      </c>
      <c r="D50" s="247" t="s">
        <v>69</v>
      </c>
      <c r="E50" s="247" t="s">
        <v>3029</v>
      </c>
      <c r="F50" s="247"/>
      <c r="G50" s="247"/>
      <c r="H50" s="1247">
        <v>60000</v>
      </c>
      <c r="I50" s="1247">
        <v>30000</v>
      </c>
      <c r="J50" s="1247">
        <v>30000</v>
      </c>
      <c r="K50" s="27" t="s">
        <v>71</v>
      </c>
    </row>
    <row r="51" spans="1:11" ht="19.2" x14ac:dyDescent="0.35">
      <c r="A51" s="1148"/>
      <c r="B51" s="1149" t="s">
        <v>4229</v>
      </c>
      <c r="C51" s="247"/>
      <c r="D51" s="247" t="s">
        <v>70</v>
      </c>
      <c r="E51" s="247" t="s">
        <v>4021</v>
      </c>
      <c r="F51" s="247"/>
      <c r="G51" s="247"/>
      <c r="H51" s="1247"/>
      <c r="I51" s="1247"/>
      <c r="J51" s="1247"/>
      <c r="K51" s="27"/>
    </row>
    <row r="52" spans="1:11" ht="19.2" x14ac:dyDescent="0.35">
      <c r="A52" s="1148"/>
      <c r="B52" s="1149"/>
      <c r="C52" s="247"/>
      <c r="D52" s="247"/>
      <c r="E52" s="247" t="s">
        <v>72</v>
      </c>
      <c r="F52" s="247"/>
      <c r="G52" s="247"/>
      <c r="H52" s="1247"/>
      <c r="I52" s="1247"/>
      <c r="J52" s="1247"/>
      <c r="K52" s="27"/>
    </row>
    <row r="53" spans="1:11" ht="19.2" x14ac:dyDescent="0.35">
      <c r="A53" s="1151"/>
      <c r="B53" s="1253"/>
      <c r="C53" s="250"/>
      <c r="D53" s="250"/>
      <c r="E53" s="250" t="s">
        <v>73</v>
      </c>
      <c r="F53" s="250"/>
      <c r="G53" s="250"/>
      <c r="H53" s="1248"/>
      <c r="I53" s="1248"/>
      <c r="J53" s="1248"/>
      <c r="K53" s="50"/>
    </row>
    <row r="54" spans="1:11" ht="19.2" x14ac:dyDescent="0.35">
      <c r="A54" s="1148">
        <v>12</v>
      </c>
      <c r="B54" s="247" t="s">
        <v>68</v>
      </c>
      <c r="C54" s="247" t="s">
        <v>69</v>
      </c>
      <c r="D54" s="247" t="s">
        <v>69</v>
      </c>
      <c r="E54" s="247" t="s">
        <v>4022</v>
      </c>
      <c r="F54" s="247"/>
      <c r="G54" s="247"/>
      <c r="H54" s="1247">
        <v>12500</v>
      </c>
      <c r="I54" s="1247">
        <v>2500</v>
      </c>
      <c r="J54" s="1247">
        <v>2500</v>
      </c>
      <c r="K54" s="27" t="s">
        <v>71</v>
      </c>
    </row>
    <row r="55" spans="1:11" ht="19.2" x14ac:dyDescent="0.35">
      <c r="A55" s="1148"/>
      <c r="B55" s="1149" t="s">
        <v>4229</v>
      </c>
      <c r="C55" s="247"/>
      <c r="D55" s="247" t="s">
        <v>70</v>
      </c>
      <c r="E55" s="247" t="s">
        <v>72</v>
      </c>
      <c r="F55" s="247"/>
      <c r="G55" s="247"/>
      <c r="H55" s="1247"/>
      <c r="I55" s="1247"/>
      <c r="J55" s="1247"/>
      <c r="K55" s="27"/>
    </row>
    <row r="56" spans="1:11" ht="19.2" x14ac:dyDescent="0.35">
      <c r="A56" s="1151"/>
      <c r="B56" s="250"/>
      <c r="C56" s="250"/>
      <c r="D56" s="250"/>
      <c r="E56" s="250" t="s">
        <v>73</v>
      </c>
      <c r="F56" s="250"/>
      <c r="G56" s="250"/>
      <c r="H56" s="1248"/>
      <c r="I56" s="1248"/>
      <c r="J56" s="1248"/>
      <c r="K56" s="50"/>
    </row>
    <row r="57" spans="1:11" ht="21" x14ac:dyDescent="0.4">
      <c r="A57" s="7"/>
      <c r="B57" s="8"/>
      <c r="C57" s="8"/>
      <c r="D57" s="8"/>
      <c r="E57" s="541">
        <v>215</v>
      </c>
      <c r="F57" s="8"/>
      <c r="G57" s="8"/>
      <c r="H57" s="35"/>
      <c r="I57" s="35"/>
      <c r="J57" s="35"/>
      <c r="K57" s="95"/>
    </row>
    <row r="58" spans="1:11" ht="21" x14ac:dyDescent="0.4">
      <c r="A58" s="7"/>
      <c r="B58" s="8"/>
      <c r="C58" s="8"/>
      <c r="D58" s="8"/>
      <c r="E58" s="541"/>
      <c r="F58" s="8"/>
      <c r="G58" s="8"/>
      <c r="H58" s="35"/>
      <c r="I58" s="35"/>
      <c r="J58" s="35"/>
      <c r="K58" s="95"/>
    </row>
    <row r="59" spans="1:11" ht="21" x14ac:dyDescent="0.4">
      <c r="A59" s="1334" t="s">
        <v>52</v>
      </c>
      <c r="B59" s="1334"/>
      <c r="C59" s="1334"/>
      <c r="D59" s="1334"/>
      <c r="E59" s="1334"/>
      <c r="F59" s="1334"/>
      <c r="G59" s="1334"/>
      <c r="H59" s="1334"/>
      <c r="I59" s="1334"/>
      <c r="J59" s="1334"/>
      <c r="K59" s="1334"/>
    </row>
    <row r="60" spans="1:11" ht="21" x14ac:dyDescent="0.4">
      <c r="A60" s="1333" t="s">
        <v>51</v>
      </c>
      <c r="B60" s="1333"/>
      <c r="C60" s="1333"/>
      <c r="D60" s="1333"/>
      <c r="E60" s="1333"/>
      <c r="F60" s="1333"/>
      <c r="G60" s="1333"/>
      <c r="H60" s="1333"/>
      <c r="I60" s="1333"/>
      <c r="J60" s="1333"/>
      <c r="K60" s="1333"/>
    </row>
    <row r="61" spans="1:11" ht="21" x14ac:dyDescent="0.4">
      <c r="A61" s="1333" t="s">
        <v>53</v>
      </c>
      <c r="B61" s="1333"/>
      <c r="C61" s="1333"/>
      <c r="D61" s="1333"/>
      <c r="E61" s="1333"/>
      <c r="F61" s="1333"/>
      <c r="G61" s="1333"/>
      <c r="H61" s="1333"/>
      <c r="I61" s="1333"/>
      <c r="J61" s="1333"/>
      <c r="K61" s="1333"/>
    </row>
    <row r="62" spans="1:11" ht="21" x14ac:dyDescent="0.4">
      <c r="A62" s="1361" t="s">
        <v>3</v>
      </c>
      <c r="B62" s="1361"/>
      <c r="C62" s="1361"/>
      <c r="D62" s="1361"/>
      <c r="E62" s="1361"/>
      <c r="F62" s="1361"/>
      <c r="G62" s="1361"/>
      <c r="H62" s="1361"/>
      <c r="I62" s="1361"/>
      <c r="J62" s="1361"/>
      <c r="K62" s="1361"/>
    </row>
    <row r="63" spans="1:11" ht="21" x14ac:dyDescent="0.4">
      <c r="A63" s="1355" t="s">
        <v>38</v>
      </c>
      <c r="B63" s="1355" t="s">
        <v>54</v>
      </c>
      <c r="C63" s="1355" t="s">
        <v>55</v>
      </c>
      <c r="D63" s="1355" t="s">
        <v>56</v>
      </c>
      <c r="E63" s="897" t="s">
        <v>57</v>
      </c>
      <c r="F63" s="1358" t="s">
        <v>13</v>
      </c>
      <c r="G63" s="1359"/>
      <c r="H63" s="1359"/>
      <c r="I63" s="1359"/>
      <c r="J63" s="1362"/>
      <c r="K63" s="1057" t="s">
        <v>45</v>
      </c>
    </row>
    <row r="64" spans="1:11" ht="21" x14ac:dyDescent="0.4">
      <c r="A64" s="1356"/>
      <c r="B64" s="1356"/>
      <c r="C64" s="1356"/>
      <c r="D64" s="1356"/>
      <c r="E64" s="894" t="s">
        <v>58</v>
      </c>
      <c r="F64" s="894">
        <v>2561</v>
      </c>
      <c r="G64" s="894">
        <v>2562</v>
      </c>
      <c r="H64" s="894">
        <v>2563</v>
      </c>
      <c r="I64" s="894">
        <v>2564</v>
      </c>
      <c r="J64" s="894">
        <v>2565</v>
      </c>
      <c r="K64" s="1310" t="s">
        <v>60</v>
      </c>
    </row>
    <row r="65" spans="1:11" ht="21" x14ac:dyDescent="0.4">
      <c r="A65" s="1357"/>
      <c r="B65" s="1357"/>
      <c r="C65" s="1357"/>
      <c r="D65" s="1357"/>
      <c r="E65" s="895" t="s">
        <v>59</v>
      </c>
      <c r="F65" s="895" t="s">
        <v>14</v>
      </c>
      <c r="G65" s="895" t="s">
        <v>14</v>
      </c>
      <c r="H65" s="895" t="s">
        <v>14</v>
      </c>
      <c r="I65" s="895" t="s">
        <v>14</v>
      </c>
      <c r="J65" s="895" t="s">
        <v>14</v>
      </c>
      <c r="K65" s="1058" t="s">
        <v>61</v>
      </c>
    </row>
    <row r="66" spans="1:11" ht="21" x14ac:dyDescent="0.4">
      <c r="A66" s="6">
        <v>13</v>
      </c>
      <c r="B66" s="2" t="s">
        <v>68</v>
      </c>
      <c r="C66" s="2" t="s">
        <v>69</v>
      </c>
      <c r="D66" s="2" t="s">
        <v>69</v>
      </c>
      <c r="E66" s="2" t="s">
        <v>3086</v>
      </c>
      <c r="F66" s="2"/>
      <c r="G66" s="2"/>
      <c r="H66" s="24">
        <v>2600</v>
      </c>
      <c r="I66" s="24">
        <v>2600</v>
      </c>
      <c r="J66" s="24">
        <v>2600</v>
      </c>
      <c r="K66" s="27" t="s">
        <v>71</v>
      </c>
    </row>
    <row r="67" spans="1:11" ht="21" x14ac:dyDescent="0.4">
      <c r="A67" s="6"/>
      <c r="B67" s="26" t="s">
        <v>4229</v>
      </c>
      <c r="C67" s="2"/>
      <c r="D67" s="2" t="s">
        <v>70</v>
      </c>
      <c r="E67" s="2" t="s">
        <v>4023</v>
      </c>
      <c r="F67" s="2"/>
      <c r="G67" s="2"/>
      <c r="H67" s="24"/>
      <c r="I67" s="24"/>
      <c r="J67" s="24"/>
      <c r="K67" s="27"/>
    </row>
    <row r="68" spans="1:11" ht="21" x14ac:dyDescent="0.4">
      <c r="A68" s="6"/>
      <c r="B68" s="2"/>
      <c r="C68" s="2"/>
      <c r="D68" s="2"/>
      <c r="E68" s="2" t="s">
        <v>4024</v>
      </c>
      <c r="F68" s="2"/>
      <c r="G68" s="2"/>
      <c r="H68" s="24"/>
      <c r="I68" s="24"/>
      <c r="J68" s="24"/>
      <c r="K68" s="27"/>
    </row>
    <row r="69" spans="1:11" ht="21" x14ac:dyDescent="0.4">
      <c r="A69" s="9"/>
      <c r="B69" s="3"/>
      <c r="C69" s="3"/>
      <c r="D69" s="3"/>
      <c r="E69" s="3" t="s">
        <v>73</v>
      </c>
      <c r="F69" s="3"/>
      <c r="G69" s="3"/>
      <c r="H69" s="25"/>
      <c r="I69" s="25"/>
      <c r="J69" s="25"/>
      <c r="K69" s="50"/>
    </row>
    <row r="70" spans="1:11" ht="21" x14ac:dyDescent="0.4">
      <c r="A70" s="6">
        <v>14</v>
      </c>
      <c r="B70" s="2" t="s">
        <v>68</v>
      </c>
      <c r="C70" s="2" t="s">
        <v>69</v>
      </c>
      <c r="D70" s="2" t="s">
        <v>69</v>
      </c>
      <c r="E70" s="732" t="s">
        <v>3030</v>
      </c>
      <c r="F70" s="2"/>
      <c r="G70" s="2"/>
      <c r="H70" s="24">
        <v>9000</v>
      </c>
      <c r="I70" s="24"/>
      <c r="J70" s="24"/>
      <c r="K70" s="27" t="s">
        <v>71</v>
      </c>
    </row>
    <row r="71" spans="1:11" ht="21" x14ac:dyDescent="0.4">
      <c r="A71" s="6"/>
      <c r="B71" s="26" t="s">
        <v>4229</v>
      </c>
      <c r="C71" s="2"/>
      <c r="D71" s="2" t="s">
        <v>70</v>
      </c>
      <c r="E71" s="37" t="s">
        <v>75</v>
      </c>
      <c r="G71" s="28"/>
      <c r="H71" s="24"/>
      <c r="I71" s="24"/>
      <c r="J71" s="24"/>
      <c r="K71" s="27"/>
    </row>
    <row r="72" spans="1:11" ht="21" x14ac:dyDescent="0.4">
      <c r="A72" s="6"/>
      <c r="B72" s="2"/>
      <c r="C72" s="2"/>
      <c r="D72" s="2"/>
      <c r="E72" s="732" t="s">
        <v>76</v>
      </c>
      <c r="G72" s="28"/>
      <c r="H72" s="24"/>
      <c r="I72" s="24"/>
      <c r="J72" s="24"/>
      <c r="K72" s="27"/>
    </row>
    <row r="73" spans="1:11" ht="21" x14ac:dyDescent="0.4">
      <c r="A73" s="6"/>
      <c r="B73" s="2"/>
      <c r="C73" s="2"/>
      <c r="D73" s="2"/>
      <c r="E73" s="732" t="s">
        <v>77</v>
      </c>
      <c r="G73" s="28"/>
      <c r="H73" s="24"/>
      <c r="I73" s="24"/>
      <c r="J73" s="24"/>
      <c r="K73" s="27"/>
    </row>
    <row r="74" spans="1:11" ht="21" x14ac:dyDescent="0.4">
      <c r="A74" s="6"/>
      <c r="B74" s="2"/>
      <c r="C74" s="2"/>
      <c r="D74" s="2"/>
      <c r="E74" s="732" t="s">
        <v>4025</v>
      </c>
      <c r="G74" s="28"/>
      <c r="H74" s="24"/>
      <c r="I74" s="24"/>
      <c r="J74" s="24"/>
      <c r="K74" s="27"/>
    </row>
    <row r="75" spans="1:11" ht="21" x14ac:dyDescent="0.4">
      <c r="A75" s="9"/>
      <c r="B75" s="3"/>
      <c r="C75" s="3"/>
      <c r="D75" s="3"/>
      <c r="E75" s="3" t="s">
        <v>72</v>
      </c>
      <c r="F75" s="3"/>
      <c r="G75" s="3"/>
      <c r="H75" s="25"/>
      <c r="I75" s="25"/>
      <c r="J75" s="25"/>
      <c r="K75" s="50"/>
    </row>
    <row r="76" spans="1:11" ht="21" x14ac:dyDescent="0.4">
      <c r="A76" s="6">
        <v>15</v>
      </c>
      <c r="B76" s="2" t="s">
        <v>68</v>
      </c>
      <c r="C76" s="2" t="s">
        <v>69</v>
      </c>
      <c r="D76" s="2" t="s">
        <v>69</v>
      </c>
      <c r="E76" s="2" t="s">
        <v>3031</v>
      </c>
      <c r="F76" s="2"/>
      <c r="G76" s="2"/>
      <c r="H76" s="24">
        <v>36400</v>
      </c>
      <c r="I76" s="24">
        <v>36400</v>
      </c>
      <c r="J76" s="2"/>
      <c r="K76" s="27" t="s">
        <v>71</v>
      </c>
    </row>
    <row r="77" spans="1:11" ht="21" x14ac:dyDescent="0.4">
      <c r="A77" s="6"/>
      <c r="B77" s="26" t="s">
        <v>4229</v>
      </c>
      <c r="C77" s="2"/>
      <c r="D77" s="2" t="s">
        <v>78</v>
      </c>
      <c r="E77" s="2" t="s">
        <v>81</v>
      </c>
      <c r="F77" s="2"/>
      <c r="G77" s="2"/>
      <c r="H77" s="24"/>
      <c r="I77" s="24"/>
      <c r="J77" s="2"/>
      <c r="K77" s="27"/>
    </row>
    <row r="78" spans="1:11" ht="21" x14ac:dyDescent="0.4">
      <c r="A78" s="6"/>
      <c r="B78" s="26"/>
      <c r="C78" s="2"/>
      <c r="D78" s="2"/>
      <c r="E78" s="2" t="s">
        <v>4026</v>
      </c>
      <c r="F78" s="2"/>
      <c r="G78" s="2"/>
      <c r="H78" s="24"/>
      <c r="I78" s="24"/>
      <c r="J78" s="2"/>
      <c r="K78" s="27"/>
    </row>
    <row r="79" spans="1:11" ht="21" x14ac:dyDescent="0.4">
      <c r="A79" s="6"/>
      <c r="B79" s="2"/>
      <c r="C79" s="2"/>
      <c r="D79" s="2"/>
      <c r="E79" s="2" t="s">
        <v>79</v>
      </c>
      <c r="F79" s="2"/>
      <c r="G79" s="2"/>
      <c r="H79" s="24"/>
      <c r="I79" s="24"/>
      <c r="J79" s="24"/>
      <c r="K79" s="27"/>
    </row>
    <row r="80" spans="1:11" ht="21" x14ac:dyDescent="0.4">
      <c r="A80" s="9"/>
      <c r="B80" s="3"/>
      <c r="C80" s="3"/>
      <c r="D80" s="3"/>
      <c r="E80" s="3" t="s">
        <v>80</v>
      </c>
      <c r="F80" s="3"/>
      <c r="G80" s="3"/>
      <c r="H80" s="25"/>
      <c r="I80" s="25"/>
      <c r="J80" s="25"/>
      <c r="K80" s="50"/>
    </row>
    <row r="81" spans="1:11" ht="23.25" customHeight="1" x14ac:dyDescent="0.4">
      <c r="A81" s="6">
        <v>16</v>
      </c>
      <c r="B81" s="2" t="s">
        <v>68</v>
      </c>
      <c r="C81" s="2" t="s">
        <v>69</v>
      </c>
      <c r="D81" s="2" t="s">
        <v>69</v>
      </c>
      <c r="E81" s="2" t="s">
        <v>3700</v>
      </c>
      <c r="F81" s="2"/>
      <c r="G81" s="2"/>
      <c r="H81" s="24">
        <v>15000</v>
      </c>
      <c r="I81" s="24"/>
      <c r="J81" s="2"/>
      <c r="K81" s="27" t="s">
        <v>71</v>
      </c>
    </row>
    <row r="82" spans="1:11" ht="23.25" customHeight="1" x14ac:dyDescent="0.4">
      <c r="A82" s="6"/>
      <c r="B82" s="2" t="s">
        <v>4229</v>
      </c>
      <c r="C82" s="2"/>
      <c r="D82" s="2" t="s">
        <v>78</v>
      </c>
      <c r="E82" s="2" t="s">
        <v>3615</v>
      </c>
      <c r="F82" s="2"/>
      <c r="G82" s="2"/>
      <c r="H82" s="24"/>
      <c r="I82" s="24"/>
      <c r="J82" s="2"/>
      <c r="K82" s="27"/>
    </row>
    <row r="83" spans="1:11" ht="23.25" customHeight="1" x14ac:dyDescent="0.4">
      <c r="A83" s="9"/>
      <c r="B83" s="29"/>
      <c r="C83" s="3"/>
      <c r="D83" s="3"/>
      <c r="E83" s="3" t="s">
        <v>2857</v>
      </c>
      <c r="F83" s="3"/>
      <c r="G83" s="3"/>
      <c r="H83" s="25"/>
      <c r="I83" s="25"/>
      <c r="J83" s="3"/>
      <c r="K83" s="50"/>
    </row>
    <row r="84" spans="1:11" ht="23.25" customHeight="1" x14ac:dyDescent="0.4">
      <c r="A84" s="7"/>
      <c r="B84" s="726"/>
      <c r="C84" s="8"/>
      <c r="D84" s="8"/>
      <c r="E84" s="541">
        <v>216</v>
      </c>
      <c r="F84" s="8"/>
      <c r="G84" s="8"/>
      <c r="H84" s="35"/>
      <c r="I84" s="35"/>
      <c r="J84" s="8"/>
      <c r="K84" s="95"/>
    </row>
    <row r="85" spans="1:11" ht="23.25" customHeight="1" x14ac:dyDescent="0.35">
      <c r="A85" s="1372" t="s">
        <v>52</v>
      </c>
      <c r="B85" s="1372"/>
      <c r="C85" s="1372"/>
      <c r="D85" s="1372"/>
      <c r="E85" s="1372"/>
      <c r="F85" s="1372"/>
      <c r="G85" s="1372"/>
      <c r="H85" s="1372"/>
      <c r="I85" s="1372"/>
      <c r="J85" s="1372"/>
      <c r="K85" s="1372"/>
    </row>
    <row r="86" spans="1:11" ht="23.25" customHeight="1" x14ac:dyDescent="0.35">
      <c r="A86" s="1344" t="s">
        <v>51</v>
      </c>
      <c r="B86" s="1344"/>
      <c r="C86" s="1344"/>
      <c r="D86" s="1344"/>
      <c r="E86" s="1344"/>
      <c r="F86" s="1344"/>
      <c r="G86" s="1344"/>
      <c r="H86" s="1344"/>
      <c r="I86" s="1344"/>
      <c r="J86" s="1344"/>
      <c r="K86" s="1344"/>
    </row>
    <row r="87" spans="1:11" ht="23.25" customHeight="1" x14ac:dyDescent="0.35">
      <c r="A87" s="1344" t="s">
        <v>53</v>
      </c>
      <c r="B87" s="1344"/>
      <c r="C87" s="1344"/>
      <c r="D87" s="1344"/>
      <c r="E87" s="1344"/>
      <c r="F87" s="1344"/>
      <c r="G87" s="1344"/>
      <c r="H87" s="1344"/>
      <c r="I87" s="1344"/>
      <c r="J87" s="1344"/>
      <c r="K87" s="1344"/>
    </row>
    <row r="88" spans="1:11" ht="23.25" customHeight="1" x14ac:dyDescent="0.35">
      <c r="A88" s="1373" t="s">
        <v>3</v>
      </c>
      <c r="B88" s="1373"/>
      <c r="C88" s="1373"/>
      <c r="D88" s="1373"/>
      <c r="E88" s="1373"/>
      <c r="F88" s="1373"/>
      <c r="G88" s="1373"/>
      <c r="H88" s="1373"/>
      <c r="I88" s="1373"/>
      <c r="J88" s="1373"/>
      <c r="K88" s="1373"/>
    </row>
    <row r="89" spans="1:11" ht="23.25" customHeight="1" x14ac:dyDescent="0.35">
      <c r="A89" s="1374" t="s">
        <v>38</v>
      </c>
      <c r="B89" s="1374" t="s">
        <v>54</v>
      </c>
      <c r="C89" s="1374" t="s">
        <v>55</v>
      </c>
      <c r="D89" s="1374" t="s">
        <v>56</v>
      </c>
      <c r="E89" s="1244" t="s">
        <v>57</v>
      </c>
      <c r="F89" s="1377" t="s">
        <v>13</v>
      </c>
      <c r="G89" s="1378"/>
      <c r="H89" s="1378"/>
      <c r="I89" s="1378"/>
      <c r="J89" s="1379"/>
      <c r="K89" s="1057" t="s">
        <v>45</v>
      </c>
    </row>
    <row r="90" spans="1:11" ht="23.25" customHeight="1" x14ac:dyDescent="0.35">
      <c r="A90" s="1375"/>
      <c r="B90" s="1375"/>
      <c r="C90" s="1375"/>
      <c r="D90" s="1375"/>
      <c r="E90" s="1245" t="s">
        <v>58</v>
      </c>
      <c r="F90" s="1245">
        <v>2561</v>
      </c>
      <c r="G90" s="1245">
        <v>2562</v>
      </c>
      <c r="H90" s="1245">
        <v>2563</v>
      </c>
      <c r="I90" s="1245">
        <v>2564</v>
      </c>
      <c r="J90" s="1245">
        <v>2565</v>
      </c>
      <c r="K90" s="1310" t="s">
        <v>60</v>
      </c>
    </row>
    <row r="91" spans="1:11" ht="23.25" customHeight="1" x14ac:dyDescent="0.35">
      <c r="A91" s="1376"/>
      <c r="B91" s="1376"/>
      <c r="C91" s="1376"/>
      <c r="D91" s="1376"/>
      <c r="E91" s="1246" t="s">
        <v>59</v>
      </c>
      <c r="F91" s="1246" t="s">
        <v>14</v>
      </c>
      <c r="G91" s="1246" t="s">
        <v>14</v>
      </c>
      <c r="H91" s="1246" t="s">
        <v>14</v>
      </c>
      <c r="I91" s="1246" t="s">
        <v>14</v>
      </c>
      <c r="J91" s="1246" t="s">
        <v>14</v>
      </c>
      <c r="K91" s="1058" t="s">
        <v>61</v>
      </c>
    </row>
    <row r="92" spans="1:11" ht="23.25" customHeight="1" x14ac:dyDescent="0.35">
      <c r="A92" s="1148">
        <v>17</v>
      </c>
      <c r="B92" s="247" t="s">
        <v>68</v>
      </c>
      <c r="C92" s="247" t="s">
        <v>69</v>
      </c>
      <c r="D92" s="247" t="s">
        <v>69</v>
      </c>
      <c r="E92" s="247" t="s">
        <v>4027</v>
      </c>
      <c r="F92" s="247"/>
      <c r="G92" s="247"/>
      <c r="H92" s="1247">
        <v>15000</v>
      </c>
      <c r="I92" s="1247"/>
      <c r="J92" s="247"/>
      <c r="K92" s="27" t="s">
        <v>71</v>
      </c>
    </row>
    <row r="93" spans="1:11" ht="23.25" customHeight="1" x14ac:dyDescent="0.35">
      <c r="A93" s="1148"/>
      <c r="B93" s="247" t="s">
        <v>4229</v>
      </c>
      <c r="C93" s="247"/>
      <c r="D93" s="247" t="s">
        <v>78</v>
      </c>
      <c r="E93" s="247" t="s">
        <v>3615</v>
      </c>
      <c r="F93" s="247"/>
      <c r="G93" s="247"/>
      <c r="H93" s="1247"/>
      <c r="I93" s="1247"/>
      <c r="J93" s="247"/>
      <c r="K93" s="27"/>
    </row>
    <row r="94" spans="1:11" ht="23.25" customHeight="1" x14ac:dyDescent="0.4">
      <c r="A94" s="9"/>
      <c r="B94" s="1253"/>
      <c r="C94" s="250"/>
      <c r="D94" s="250"/>
      <c r="E94" s="250" t="s">
        <v>2857</v>
      </c>
      <c r="F94" s="250"/>
      <c r="G94" s="250"/>
      <c r="H94" s="1248"/>
      <c r="I94" s="1248"/>
      <c r="J94" s="250"/>
      <c r="K94" s="50"/>
    </row>
    <row r="95" spans="1:11" ht="21" x14ac:dyDescent="0.4">
      <c r="A95" s="6">
        <v>18</v>
      </c>
      <c r="B95" s="247" t="s">
        <v>68</v>
      </c>
      <c r="C95" s="247" t="s">
        <v>69</v>
      </c>
      <c r="D95" s="247" t="s">
        <v>69</v>
      </c>
      <c r="E95" s="247" t="s">
        <v>4032</v>
      </c>
      <c r="F95" s="247"/>
      <c r="G95" s="247"/>
      <c r="H95" s="1247">
        <v>4000</v>
      </c>
      <c r="I95" s="1247"/>
      <c r="J95" s="247"/>
      <c r="K95" s="27" t="s">
        <v>71</v>
      </c>
    </row>
    <row r="96" spans="1:11" ht="21" x14ac:dyDescent="0.4">
      <c r="A96" s="6"/>
      <c r="B96" s="247" t="s">
        <v>4229</v>
      </c>
      <c r="C96" s="247"/>
      <c r="D96" s="247" t="s">
        <v>86</v>
      </c>
      <c r="E96" s="247" t="s">
        <v>4033</v>
      </c>
      <c r="F96" s="247"/>
      <c r="G96" s="247"/>
      <c r="H96" s="1247"/>
      <c r="I96" s="1247"/>
      <c r="J96" s="247"/>
      <c r="K96" s="27"/>
    </row>
    <row r="97" spans="1:11" ht="21" x14ac:dyDescent="0.4">
      <c r="A97" s="9"/>
      <c r="B97" s="1253"/>
      <c r="C97" s="250"/>
      <c r="D97" s="250"/>
      <c r="E97" s="250" t="s">
        <v>2857</v>
      </c>
      <c r="F97" s="250"/>
      <c r="G97" s="250"/>
      <c r="H97" s="1248"/>
      <c r="I97" s="1248"/>
      <c r="J97" s="250"/>
      <c r="K97" s="50"/>
    </row>
    <row r="98" spans="1:11" ht="21" x14ac:dyDescent="0.4">
      <c r="A98" s="6">
        <v>19</v>
      </c>
      <c r="B98" s="247" t="s">
        <v>95</v>
      </c>
      <c r="C98" s="247" t="s">
        <v>69</v>
      </c>
      <c r="D98" s="247" t="s">
        <v>69</v>
      </c>
      <c r="E98" s="247" t="s">
        <v>3034</v>
      </c>
      <c r="F98" s="247"/>
      <c r="G98" s="247"/>
      <c r="H98" s="204">
        <v>1500000</v>
      </c>
      <c r="I98" s="204">
        <v>1500000</v>
      </c>
      <c r="J98" s="247"/>
      <c r="K98" s="27" t="s">
        <v>71</v>
      </c>
    </row>
    <row r="99" spans="1:11" ht="21" x14ac:dyDescent="0.4">
      <c r="A99" s="6"/>
      <c r="B99" s="1149" t="s">
        <v>96</v>
      </c>
      <c r="C99" s="247"/>
      <c r="D99" s="247" t="s">
        <v>82</v>
      </c>
      <c r="E99" s="247" t="s">
        <v>4238</v>
      </c>
      <c r="F99" s="247"/>
      <c r="G99" s="247"/>
      <c r="H99" s="204"/>
      <c r="I99" s="204"/>
      <c r="J99" s="247"/>
      <c r="K99" s="27"/>
    </row>
    <row r="100" spans="1:11" ht="21" x14ac:dyDescent="0.4">
      <c r="A100" s="9"/>
      <c r="B100" s="1253" t="s">
        <v>4230</v>
      </c>
      <c r="C100" s="250"/>
      <c r="D100" s="250" t="s">
        <v>83</v>
      </c>
      <c r="E100" s="250" t="s">
        <v>2857</v>
      </c>
      <c r="F100" s="250"/>
      <c r="G100" s="250"/>
      <c r="H100" s="222"/>
      <c r="I100" s="222"/>
      <c r="J100" s="250"/>
      <c r="K100" s="50"/>
    </row>
    <row r="101" spans="1:11" ht="21" x14ac:dyDescent="0.4">
      <c r="A101" s="6">
        <v>20</v>
      </c>
      <c r="B101" s="247" t="s">
        <v>95</v>
      </c>
      <c r="C101" s="247" t="s">
        <v>69</v>
      </c>
      <c r="D101" s="247" t="s">
        <v>69</v>
      </c>
      <c r="E101" s="247" t="s">
        <v>4029</v>
      </c>
      <c r="F101" s="249"/>
      <c r="G101" s="247"/>
      <c r="H101" s="204">
        <v>1500000</v>
      </c>
      <c r="I101" s="204">
        <v>1500000</v>
      </c>
      <c r="J101" s="247"/>
      <c r="K101" s="27" t="s">
        <v>71</v>
      </c>
    </row>
    <row r="102" spans="1:11" ht="21" x14ac:dyDescent="0.4">
      <c r="A102" s="6"/>
      <c r="B102" s="1149" t="s">
        <v>96</v>
      </c>
      <c r="C102" s="247"/>
      <c r="D102" s="247" t="s">
        <v>82</v>
      </c>
      <c r="E102" s="247" t="s">
        <v>3615</v>
      </c>
      <c r="F102" s="249"/>
      <c r="G102" s="247"/>
      <c r="H102" s="204"/>
      <c r="I102" s="204"/>
      <c r="J102" s="247"/>
      <c r="K102" s="27"/>
    </row>
    <row r="103" spans="1:11" ht="21" x14ac:dyDescent="0.4">
      <c r="A103" s="9"/>
      <c r="B103" s="1253" t="s">
        <v>4230</v>
      </c>
      <c r="C103" s="250"/>
      <c r="D103" s="250" t="s">
        <v>83</v>
      </c>
      <c r="E103" s="250" t="s">
        <v>2857</v>
      </c>
      <c r="F103" s="1254"/>
      <c r="G103" s="250"/>
      <c r="H103" s="222"/>
      <c r="I103" s="222"/>
      <c r="J103" s="250"/>
      <c r="K103" s="50"/>
    </row>
    <row r="104" spans="1:11" ht="21" x14ac:dyDescent="0.4">
      <c r="A104" s="6">
        <v>21</v>
      </c>
      <c r="B104" s="247" t="s">
        <v>95</v>
      </c>
      <c r="C104" s="247" t="s">
        <v>69</v>
      </c>
      <c r="D104" s="247" t="s">
        <v>69</v>
      </c>
      <c r="E104" s="247" t="s">
        <v>4028</v>
      </c>
      <c r="F104" s="1142"/>
      <c r="G104" s="1249"/>
      <c r="H104" s="204"/>
      <c r="I104" s="204">
        <v>2000000</v>
      </c>
      <c r="J104" s="247"/>
      <c r="K104" s="27" t="s">
        <v>71</v>
      </c>
    </row>
    <row r="105" spans="1:11" ht="21" x14ac:dyDescent="0.4">
      <c r="A105" s="6"/>
      <c r="B105" s="1149" t="s">
        <v>96</v>
      </c>
      <c r="C105" s="247"/>
      <c r="D105" s="247" t="s">
        <v>82</v>
      </c>
      <c r="E105" s="247" t="s">
        <v>79</v>
      </c>
      <c r="F105" s="1142"/>
      <c r="G105" s="1249"/>
      <c r="H105" s="1247"/>
      <c r="I105" s="1247"/>
      <c r="J105" s="247"/>
      <c r="K105" s="27"/>
    </row>
    <row r="106" spans="1:11" ht="21" x14ac:dyDescent="0.4">
      <c r="A106" s="9"/>
      <c r="B106" s="1253" t="s">
        <v>4230</v>
      </c>
      <c r="C106" s="250"/>
      <c r="D106" s="250" t="s">
        <v>83</v>
      </c>
      <c r="E106" s="250" t="s">
        <v>80</v>
      </c>
      <c r="F106" s="1251"/>
      <c r="G106" s="1252"/>
      <c r="H106" s="1248"/>
      <c r="I106" s="1248"/>
      <c r="J106" s="250"/>
      <c r="K106" s="50"/>
    </row>
    <row r="107" spans="1:11" ht="21" x14ac:dyDescent="0.4">
      <c r="A107" s="6">
        <v>22</v>
      </c>
      <c r="B107" s="248" t="s">
        <v>95</v>
      </c>
      <c r="C107" s="248" t="s">
        <v>69</v>
      </c>
      <c r="D107" s="248" t="s">
        <v>69</v>
      </c>
      <c r="E107" s="247" t="s">
        <v>4239</v>
      </c>
      <c r="F107" s="1255"/>
      <c r="G107" s="1255"/>
      <c r="H107" s="1247">
        <v>150000</v>
      </c>
      <c r="I107" s="1255"/>
      <c r="J107" s="1255"/>
      <c r="K107" s="27" t="s">
        <v>71</v>
      </c>
    </row>
    <row r="108" spans="1:11" ht="19.2" x14ac:dyDescent="0.35">
      <c r="A108" s="28"/>
      <c r="B108" s="1149" t="s">
        <v>96</v>
      </c>
      <c r="C108" s="1249"/>
      <c r="D108" s="247" t="s">
        <v>82</v>
      </c>
      <c r="E108" s="247" t="s">
        <v>4068</v>
      </c>
      <c r="F108" s="1249"/>
      <c r="G108" s="1249"/>
      <c r="H108" s="1249"/>
      <c r="I108" s="1249"/>
      <c r="J108" s="1249"/>
      <c r="K108" s="936"/>
    </row>
    <row r="109" spans="1:11" ht="19.2" x14ac:dyDescent="0.35">
      <c r="A109" s="121"/>
      <c r="B109" s="1012" t="s">
        <v>4230</v>
      </c>
      <c r="C109" s="1256"/>
      <c r="D109" s="1257" t="s">
        <v>83</v>
      </c>
      <c r="E109" s="250" t="s">
        <v>2857</v>
      </c>
      <c r="F109" s="1256"/>
      <c r="G109" s="1256"/>
      <c r="H109" s="1256"/>
      <c r="I109" s="1256"/>
      <c r="J109" s="1256"/>
      <c r="K109" s="920"/>
    </row>
    <row r="110" spans="1:11" ht="21" x14ac:dyDescent="0.4">
      <c r="A110" s="1334" t="s">
        <v>52</v>
      </c>
      <c r="B110" s="1334"/>
      <c r="C110" s="1334"/>
      <c r="D110" s="1334"/>
      <c r="E110" s="1334"/>
      <c r="F110" s="1334"/>
      <c r="G110" s="1334"/>
      <c r="H110" s="1334"/>
      <c r="I110" s="1334"/>
      <c r="J110" s="1334"/>
      <c r="K110" s="1334"/>
    </row>
    <row r="111" spans="1:11" ht="21" x14ac:dyDescent="0.4">
      <c r="A111" s="1333" t="s">
        <v>51</v>
      </c>
      <c r="B111" s="1333"/>
      <c r="C111" s="1333"/>
      <c r="D111" s="1333"/>
      <c r="E111" s="1333"/>
      <c r="F111" s="1333"/>
      <c r="G111" s="1333"/>
      <c r="H111" s="1333"/>
      <c r="I111" s="1333"/>
      <c r="J111" s="1333"/>
      <c r="K111" s="1333"/>
    </row>
    <row r="112" spans="1:11" ht="21" x14ac:dyDescent="0.4">
      <c r="A112" s="1333" t="s">
        <v>53</v>
      </c>
      <c r="B112" s="1333"/>
      <c r="C112" s="1333"/>
      <c r="D112" s="1333"/>
      <c r="E112" s="1333"/>
      <c r="F112" s="1333"/>
      <c r="G112" s="1333"/>
      <c r="H112" s="1333"/>
      <c r="I112" s="1333"/>
      <c r="J112" s="1333"/>
      <c r="K112" s="1333"/>
    </row>
    <row r="113" spans="1:11" ht="21" x14ac:dyDescent="0.4">
      <c r="A113" s="1361" t="s">
        <v>3</v>
      </c>
      <c r="B113" s="1361"/>
      <c r="C113" s="1361"/>
      <c r="D113" s="1361"/>
      <c r="E113" s="1361"/>
      <c r="F113" s="1361"/>
      <c r="G113" s="1361"/>
      <c r="H113" s="1361"/>
      <c r="I113" s="1361"/>
      <c r="J113" s="1361"/>
      <c r="K113" s="1361"/>
    </row>
    <row r="114" spans="1:11" ht="21" x14ac:dyDescent="0.4">
      <c r="A114" s="1355" t="s">
        <v>38</v>
      </c>
      <c r="B114" s="1355" t="s">
        <v>54</v>
      </c>
      <c r="C114" s="1355" t="s">
        <v>55</v>
      </c>
      <c r="D114" s="1355" t="s">
        <v>56</v>
      </c>
      <c r="E114" s="897" t="s">
        <v>57</v>
      </c>
      <c r="F114" s="1358" t="s">
        <v>13</v>
      </c>
      <c r="G114" s="1359"/>
      <c r="H114" s="1359"/>
      <c r="I114" s="1359"/>
      <c r="J114" s="1362"/>
      <c r="K114" s="1057" t="s">
        <v>45</v>
      </c>
    </row>
    <row r="115" spans="1:11" ht="21" x14ac:dyDescent="0.4">
      <c r="A115" s="1356"/>
      <c r="B115" s="1356"/>
      <c r="C115" s="1356"/>
      <c r="D115" s="1356"/>
      <c r="E115" s="894" t="s">
        <v>58</v>
      </c>
      <c r="F115" s="894">
        <v>2561</v>
      </c>
      <c r="G115" s="894">
        <v>2562</v>
      </c>
      <c r="H115" s="894">
        <v>2563</v>
      </c>
      <c r="I115" s="894">
        <v>2564</v>
      </c>
      <c r="J115" s="894">
        <v>2565</v>
      </c>
      <c r="K115" s="1310" t="s">
        <v>60</v>
      </c>
    </row>
    <row r="116" spans="1:11" ht="21" x14ac:dyDescent="0.4">
      <c r="A116" s="1357"/>
      <c r="B116" s="1357"/>
      <c r="C116" s="1357"/>
      <c r="D116" s="1357"/>
      <c r="E116" s="895" t="s">
        <v>59</v>
      </c>
      <c r="F116" s="895" t="s">
        <v>14</v>
      </c>
      <c r="G116" s="895" t="s">
        <v>14</v>
      </c>
      <c r="H116" s="895" t="s">
        <v>14</v>
      </c>
      <c r="I116" s="895" t="s">
        <v>14</v>
      </c>
      <c r="J116" s="895" t="s">
        <v>14</v>
      </c>
      <c r="K116" s="1058" t="s">
        <v>61</v>
      </c>
    </row>
    <row r="117" spans="1:11" ht="21" x14ac:dyDescent="0.4">
      <c r="A117" s="6">
        <v>23</v>
      </c>
      <c r="B117" s="2" t="s">
        <v>95</v>
      </c>
      <c r="C117" s="2" t="s">
        <v>69</v>
      </c>
      <c r="D117" s="2" t="s">
        <v>69</v>
      </c>
      <c r="E117" s="2" t="s">
        <v>4030</v>
      </c>
      <c r="F117" s="107"/>
      <c r="G117" s="107"/>
      <c r="H117" s="24">
        <v>130000</v>
      </c>
      <c r="I117" s="107"/>
      <c r="J117" s="107"/>
      <c r="K117" s="27" t="s">
        <v>71</v>
      </c>
    </row>
    <row r="118" spans="1:11" ht="21" x14ac:dyDescent="0.4">
      <c r="A118" s="28"/>
      <c r="B118" s="26" t="s">
        <v>96</v>
      </c>
      <c r="C118" s="28"/>
      <c r="D118" s="2" t="s">
        <v>82</v>
      </c>
      <c r="E118" s="4" t="s">
        <v>3618</v>
      </c>
      <c r="F118" s="107"/>
      <c r="G118" s="107"/>
      <c r="H118" s="107"/>
      <c r="I118" s="107"/>
      <c r="J118" s="107"/>
      <c r="K118" s="936"/>
    </row>
    <row r="119" spans="1:11" ht="21" x14ac:dyDescent="0.4">
      <c r="A119" s="107"/>
      <c r="B119" s="1011" t="s">
        <v>4230</v>
      </c>
      <c r="C119" s="107"/>
      <c r="D119" s="4" t="s">
        <v>83</v>
      </c>
      <c r="E119" s="2" t="s">
        <v>3615</v>
      </c>
      <c r="F119" s="107"/>
      <c r="G119" s="107"/>
      <c r="H119" s="107"/>
      <c r="I119" s="107"/>
      <c r="J119" s="107"/>
      <c r="K119" s="936"/>
    </row>
    <row r="120" spans="1:11" ht="21" x14ac:dyDescent="0.4">
      <c r="A120" s="32"/>
      <c r="B120" s="1011"/>
      <c r="C120" s="107"/>
      <c r="D120" s="4"/>
      <c r="E120" s="2" t="s">
        <v>2857</v>
      </c>
      <c r="F120" s="107"/>
      <c r="G120" s="107"/>
      <c r="H120" s="32"/>
      <c r="I120" s="107"/>
      <c r="J120" s="107"/>
      <c r="K120" s="920"/>
    </row>
    <row r="121" spans="1:11" ht="21" x14ac:dyDescent="0.4">
      <c r="A121" s="5">
        <v>24</v>
      </c>
      <c r="B121" s="12" t="s">
        <v>95</v>
      </c>
      <c r="C121" s="12" t="s">
        <v>69</v>
      </c>
      <c r="D121" s="99" t="s">
        <v>69</v>
      </c>
      <c r="E121" s="12" t="s">
        <v>4031</v>
      </c>
      <c r="F121" s="33"/>
      <c r="G121" s="33"/>
      <c r="H121" s="481">
        <v>50000</v>
      </c>
      <c r="I121" s="33"/>
      <c r="J121" s="33"/>
      <c r="K121" s="79" t="s">
        <v>71</v>
      </c>
    </row>
    <row r="122" spans="1:11" ht="21" x14ac:dyDescent="0.4">
      <c r="A122" s="28"/>
      <c r="B122" s="26" t="s">
        <v>96</v>
      </c>
      <c r="C122" s="28"/>
      <c r="D122" s="4" t="s">
        <v>3979</v>
      </c>
      <c r="E122" s="2" t="s">
        <v>3615</v>
      </c>
      <c r="F122" s="28"/>
      <c r="G122" s="28"/>
      <c r="H122" s="28"/>
      <c r="I122" s="28"/>
      <c r="J122" s="28"/>
      <c r="K122" s="936"/>
    </row>
    <row r="123" spans="1:11" ht="21" x14ac:dyDescent="0.4">
      <c r="A123" s="32"/>
      <c r="B123" s="1012" t="s">
        <v>4230</v>
      </c>
      <c r="C123" s="121"/>
      <c r="D123" s="68"/>
      <c r="E123" s="3" t="s">
        <v>2857</v>
      </c>
      <c r="F123" s="32"/>
      <c r="G123" s="32"/>
      <c r="H123" s="32"/>
      <c r="I123" s="32"/>
      <c r="J123" s="32"/>
      <c r="K123" s="920"/>
    </row>
    <row r="124" spans="1:11" ht="21" x14ac:dyDescent="0.4">
      <c r="A124" s="7"/>
      <c r="B124" s="8"/>
      <c r="C124" s="8"/>
      <c r="D124" s="8"/>
      <c r="E124" s="8"/>
      <c r="F124" s="8"/>
      <c r="G124" s="8"/>
      <c r="H124" s="35"/>
      <c r="I124" s="35"/>
      <c r="J124" s="35"/>
      <c r="K124" s="882"/>
    </row>
    <row r="125" spans="1:11" ht="21" x14ac:dyDescent="0.4">
      <c r="A125" s="7"/>
      <c r="B125" s="8"/>
      <c r="C125" s="8"/>
      <c r="D125" s="8"/>
      <c r="E125" s="8"/>
      <c r="F125" s="8"/>
      <c r="G125" s="8"/>
      <c r="H125" s="35"/>
      <c r="I125" s="35"/>
      <c r="J125" s="35"/>
      <c r="K125" s="882"/>
    </row>
    <row r="126" spans="1:11" ht="21" x14ac:dyDescent="0.4">
      <c r="A126" s="7"/>
      <c r="B126" s="8"/>
      <c r="C126" s="8"/>
      <c r="D126" s="8"/>
      <c r="E126" s="8"/>
      <c r="F126" s="8"/>
      <c r="G126" s="8"/>
      <c r="H126" s="35"/>
      <c r="I126" s="35"/>
      <c r="J126" s="35"/>
      <c r="K126" s="882"/>
    </row>
    <row r="127" spans="1:11" ht="21" x14ac:dyDescent="0.4">
      <c r="A127" s="7"/>
      <c r="B127" s="8"/>
      <c r="C127" s="8"/>
      <c r="D127" s="8"/>
      <c r="E127" s="8"/>
      <c r="F127" s="8"/>
      <c r="G127" s="8"/>
      <c r="H127" s="35"/>
      <c r="I127" s="35"/>
      <c r="J127" s="35"/>
      <c r="K127" s="882"/>
    </row>
    <row r="128" spans="1:11" ht="21" x14ac:dyDescent="0.4">
      <c r="A128" s="7"/>
      <c r="B128" s="8"/>
      <c r="C128" s="8"/>
      <c r="D128" s="8"/>
      <c r="E128" s="8"/>
      <c r="F128" s="8"/>
      <c r="G128" s="8"/>
      <c r="H128" s="35"/>
      <c r="I128" s="35"/>
      <c r="J128" s="35"/>
      <c r="K128" s="882"/>
    </row>
    <row r="129" spans="1:11" ht="21" x14ac:dyDescent="0.4">
      <c r="A129" s="7"/>
      <c r="B129" s="8"/>
      <c r="C129" s="8"/>
      <c r="D129" s="8"/>
      <c r="E129" s="8"/>
      <c r="F129" s="8"/>
      <c r="G129" s="8"/>
      <c r="H129" s="35"/>
      <c r="I129" s="35"/>
      <c r="J129" s="35"/>
      <c r="K129" s="882"/>
    </row>
    <row r="130" spans="1:11" ht="21" x14ac:dyDescent="0.4">
      <c r="A130" s="7"/>
      <c r="B130" s="8"/>
      <c r="C130" s="8"/>
      <c r="D130" s="8"/>
      <c r="E130" s="8"/>
      <c r="F130" s="8"/>
      <c r="G130" s="8"/>
      <c r="H130" s="35"/>
      <c r="I130" s="35"/>
      <c r="J130" s="35"/>
      <c r="K130" s="882"/>
    </row>
    <row r="131" spans="1:11" ht="21" x14ac:dyDescent="0.4">
      <c r="A131" s="7"/>
      <c r="B131" s="8"/>
      <c r="C131" s="8"/>
      <c r="D131" s="8"/>
      <c r="E131" s="8"/>
      <c r="F131" s="8"/>
      <c r="G131" s="8"/>
      <c r="H131" s="35"/>
      <c r="I131" s="35"/>
      <c r="J131" s="35"/>
      <c r="K131" s="882"/>
    </row>
    <row r="132" spans="1:11" ht="21" x14ac:dyDescent="0.4">
      <c r="A132" s="7"/>
      <c r="B132" s="8"/>
      <c r="C132" s="8"/>
      <c r="D132" s="8"/>
      <c r="E132" s="8"/>
      <c r="F132" s="8"/>
      <c r="G132" s="8"/>
      <c r="H132" s="35"/>
      <c r="I132" s="35"/>
      <c r="J132" s="35"/>
      <c r="K132" s="882"/>
    </row>
    <row r="133" spans="1:11" ht="21" x14ac:dyDescent="0.4">
      <c r="A133" s="7"/>
      <c r="B133" s="8"/>
      <c r="C133" s="8"/>
      <c r="D133" s="8"/>
      <c r="E133" s="8"/>
      <c r="F133" s="8"/>
      <c r="G133" s="8"/>
      <c r="H133" s="35"/>
      <c r="I133" s="35"/>
      <c r="J133" s="35"/>
      <c r="K133" s="882"/>
    </row>
    <row r="134" spans="1:11" ht="21" x14ac:dyDescent="0.4">
      <c r="A134" s="7"/>
      <c r="B134" s="8"/>
      <c r="C134" s="8"/>
      <c r="D134" s="8"/>
      <c r="E134" s="8"/>
      <c r="F134" s="8"/>
      <c r="G134" s="8"/>
      <c r="H134" s="35"/>
      <c r="I134" s="35"/>
      <c r="J134" s="35"/>
      <c r="K134" s="882"/>
    </row>
    <row r="135" spans="1:11" ht="21" x14ac:dyDescent="0.4">
      <c r="A135" s="7"/>
      <c r="B135" s="8"/>
      <c r="C135" s="8"/>
      <c r="D135" s="8"/>
      <c r="E135" s="541">
        <v>218</v>
      </c>
      <c r="F135" s="8"/>
      <c r="G135" s="8"/>
      <c r="H135" s="35"/>
      <c r="I135" s="35"/>
      <c r="J135" s="35"/>
      <c r="K135" s="882"/>
    </row>
    <row r="136" spans="1:11" ht="19.2" x14ac:dyDescent="0.35">
      <c r="A136" s="1363" t="s">
        <v>52</v>
      </c>
      <c r="B136" s="1363"/>
      <c r="C136" s="1363"/>
      <c r="D136" s="1363"/>
      <c r="E136" s="1363"/>
      <c r="F136" s="1363"/>
      <c r="G136" s="1363"/>
      <c r="H136" s="1363"/>
      <c r="I136" s="1363"/>
      <c r="J136" s="1363"/>
      <c r="K136" s="1363"/>
    </row>
    <row r="137" spans="1:11" ht="19.2" x14ac:dyDescent="0.35">
      <c r="A137" s="1364" t="s">
        <v>51</v>
      </c>
      <c r="B137" s="1364"/>
      <c r="C137" s="1364"/>
      <c r="D137" s="1364"/>
      <c r="E137" s="1364"/>
      <c r="F137" s="1364"/>
      <c r="G137" s="1364"/>
      <c r="H137" s="1364"/>
      <c r="I137" s="1364"/>
      <c r="J137" s="1364"/>
      <c r="K137" s="1364"/>
    </row>
    <row r="138" spans="1:11" ht="19.2" x14ac:dyDescent="0.35">
      <c r="A138" s="1364" t="s">
        <v>53</v>
      </c>
      <c r="B138" s="1364"/>
      <c r="C138" s="1364"/>
      <c r="D138" s="1364"/>
      <c r="E138" s="1364"/>
      <c r="F138" s="1364"/>
      <c r="G138" s="1364"/>
      <c r="H138" s="1364"/>
      <c r="I138" s="1364"/>
      <c r="J138" s="1364"/>
      <c r="K138" s="1364"/>
    </row>
    <row r="139" spans="1:11" ht="19.2" x14ac:dyDescent="0.35">
      <c r="A139" s="1365" t="s">
        <v>3</v>
      </c>
      <c r="B139" s="1365"/>
      <c r="C139" s="1365"/>
      <c r="D139" s="1365"/>
      <c r="E139" s="1365"/>
      <c r="F139" s="1365"/>
      <c r="G139" s="1365"/>
      <c r="H139" s="1365"/>
      <c r="I139" s="1365"/>
      <c r="J139" s="1365"/>
      <c r="K139" s="1365"/>
    </row>
    <row r="140" spans="1:11" ht="19.2" x14ac:dyDescent="0.35">
      <c r="A140" s="1366" t="s">
        <v>38</v>
      </c>
      <c r="B140" s="1366" t="s">
        <v>54</v>
      </c>
      <c r="C140" s="1366" t="s">
        <v>55</v>
      </c>
      <c r="D140" s="1366" t="s">
        <v>56</v>
      </c>
      <c r="E140" s="1258" t="s">
        <v>57</v>
      </c>
      <c r="F140" s="1369" t="s">
        <v>13</v>
      </c>
      <c r="G140" s="1370"/>
      <c r="H140" s="1370"/>
      <c r="I140" s="1370"/>
      <c r="J140" s="1371"/>
      <c r="K140" s="1311" t="s">
        <v>45</v>
      </c>
    </row>
    <row r="141" spans="1:11" ht="19.2" x14ac:dyDescent="0.35">
      <c r="A141" s="1367"/>
      <c r="B141" s="1367"/>
      <c r="C141" s="1367"/>
      <c r="D141" s="1367"/>
      <c r="E141" s="1259" t="s">
        <v>58</v>
      </c>
      <c r="F141" s="1259">
        <v>2561</v>
      </c>
      <c r="G141" s="1259">
        <v>2562</v>
      </c>
      <c r="H141" s="1259">
        <v>2563</v>
      </c>
      <c r="I141" s="1259">
        <v>2564</v>
      </c>
      <c r="J141" s="1259">
        <v>2565</v>
      </c>
      <c r="K141" s="1312" t="s">
        <v>60</v>
      </c>
    </row>
    <row r="142" spans="1:11" ht="19.2" x14ac:dyDescent="0.35">
      <c r="A142" s="1368"/>
      <c r="B142" s="1368"/>
      <c r="C142" s="1368"/>
      <c r="D142" s="1368"/>
      <c r="E142" s="1260" t="s">
        <v>59</v>
      </c>
      <c r="F142" s="1260" t="s">
        <v>14</v>
      </c>
      <c r="G142" s="1260" t="s">
        <v>14</v>
      </c>
      <c r="H142" s="1260" t="s">
        <v>14</v>
      </c>
      <c r="I142" s="1260" t="s">
        <v>14</v>
      </c>
      <c r="J142" s="1260" t="s">
        <v>14</v>
      </c>
      <c r="K142" s="1313" t="s">
        <v>61</v>
      </c>
    </row>
    <row r="143" spans="1:11" ht="19.8" x14ac:dyDescent="0.4">
      <c r="A143" s="1261">
        <v>25</v>
      </c>
      <c r="B143" s="1262" t="s">
        <v>68</v>
      </c>
      <c r="C143" s="1263" t="s">
        <v>69</v>
      </c>
      <c r="D143" s="1263" t="s">
        <v>69</v>
      </c>
      <c r="E143" s="1264" t="s">
        <v>4240</v>
      </c>
      <c r="F143" s="1265"/>
      <c r="G143" s="1266">
        <v>40500</v>
      </c>
      <c r="H143" s="1267"/>
      <c r="I143" s="1267"/>
      <c r="J143" s="1267"/>
      <c r="K143" s="1314" t="s">
        <v>1340</v>
      </c>
    </row>
    <row r="144" spans="1:11" ht="19.2" x14ac:dyDescent="0.35">
      <c r="A144" s="1268"/>
      <c r="B144" s="1262" t="s">
        <v>4231</v>
      </c>
      <c r="C144" s="1263"/>
      <c r="D144" s="1263" t="s">
        <v>88</v>
      </c>
      <c r="E144" s="1263" t="s">
        <v>79</v>
      </c>
      <c r="F144" s="1263"/>
      <c r="G144" s="1263"/>
      <c r="H144" s="1269"/>
      <c r="I144" s="1269"/>
      <c r="J144" s="1269"/>
      <c r="K144" s="1314"/>
    </row>
    <row r="145" spans="1:11" ht="19.2" x14ac:dyDescent="0.35">
      <c r="A145" s="1270"/>
      <c r="B145" s="1271"/>
      <c r="C145" s="1272"/>
      <c r="D145" s="1272" t="s">
        <v>90</v>
      </c>
      <c r="E145" s="1272" t="s">
        <v>80</v>
      </c>
      <c r="F145" s="1272"/>
      <c r="G145" s="1272"/>
      <c r="H145" s="1273"/>
      <c r="I145" s="1273"/>
      <c r="J145" s="1273"/>
      <c r="K145" s="1315"/>
    </row>
    <row r="146" spans="1:11" ht="19.8" x14ac:dyDescent="0.4">
      <c r="A146" s="1268">
        <v>26</v>
      </c>
      <c r="B146" s="1262" t="s">
        <v>68</v>
      </c>
      <c r="C146" s="1263" t="s">
        <v>69</v>
      </c>
      <c r="D146" s="1263" t="s">
        <v>69</v>
      </c>
      <c r="E146" s="1274" t="s">
        <v>4241</v>
      </c>
      <c r="F146" s="1263"/>
      <c r="G146" s="1269">
        <v>4000</v>
      </c>
      <c r="H146" s="1269"/>
      <c r="I146" s="1269"/>
      <c r="J146" s="1269"/>
      <c r="K146" s="1314" t="s">
        <v>1340</v>
      </c>
    </row>
    <row r="147" spans="1:11" ht="19.2" x14ac:dyDescent="0.35">
      <c r="A147" s="1268"/>
      <c r="B147" s="1262" t="s">
        <v>4231</v>
      </c>
      <c r="C147" s="1263"/>
      <c r="D147" s="1263" t="s">
        <v>99</v>
      </c>
      <c r="E147" s="1263" t="s">
        <v>3615</v>
      </c>
      <c r="F147" s="1263"/>
      <c r="G147" s="1263"/>
      <c r="H147" s="1269"/>
      <c r="I147" s="1269"/>
      <c r="J147" s="1269"/>
      <c r="K147" s="1314"/>
    </row>
    <row r="148" spans="1:11" ht="19.2" x14ac:dyDescent="0.35">
      <c r="A148" s="1270"/>
      <c r="B148" s="1275"/>
      <c r="C148" s="1272"/>
      <c r="D148" s="1272" t="s">
        <v>100</v>
      </c>
      <c r="E148" s="1276" t="s">
        <v>2857</v>
      </c>
      <c r="F148" s="1272"/>
      <c r="G148" s="1272"/>
      <c r="H148" s="1273"/>
      <c r="I148" s="1273"/>
      <c r="J148" s="1273"/>
      <c r="K148" s="1315"/>
    </row>
    <row r="149" spans="1:11" ht="19.8" x14ac:dyDescent="0.4">
      <c r="A149" s="1268">
        <v>27</v>
      </c>
      <c r="B149" s="1262" t="s">
        <v>68</v>
      </c>
      <c r="C149" s="1263" t="s">
        <v>69</v>
      </c>
      <c r="D149" s="1263" t="s">
        <v>69</v>
      </c>
      <c r="E149" s="1264" t="s">
        <v>4007</v>
      </c>
      <c r="F149" s="1263"/>
      <c r="G149" s="1269">
        <v>24500</v>
      </c>
      <c r="H149" s="1269"/>
      <c r="I149" s="1269"/>
      <c r="J149" s="1269"/>
      <c r="K149" s="1314" t="s">
        <v>1340</v>
      </c>
    </row>
    <row r="150" spans="1:11" ht="19.2" x14ac:dyDescent="0.35">
      <c r="A150" s="1268"/>
      <c r="B150" s="1262" t="s">
        <v>4231</v>
      </c>
      <c r="C150" s="1263"/>
      <c r="D150" s="1263" t="s">
        <v>70</v>
      </c>
      <c r="E150" s="1263" t="s">
        <v>4034</v>
      </c>
      <c r="F150" s="1263"/>
      <c r="G150" s="1263"/>
      <c r="H150" s="1269"/>
      <c r="I150" s="1269"/>
      <c r="J150" s="1269"/>
      <c r="K150" s="1314"/>
    </row>
    <row r="151" spans="1:11" ht="19.2" x14ac:dyDescent="0.35">
      <c r="A151" s="1268"/>
      <c r="B151" s="1262"/>
      <c r="C151" s="1263"/>
      <c r="D151" s="1263"/>
      <c r="E151" s="1263" t="s">
        <v>72</v>
      </c>
      <c r="F151" s="1263"/>
      <c r="G151" s="1263"/>
      <c r="H151" s="1269"/>
      <c r="I151" s="1269"/>
      <c r="J151" s="1269"/>
      <c r="K151" s="1314"/>
    </row>
    <row r="152" spans="1:11" ht="19.2" x14ac:dyDescent="0.35">
      <c r="A152" s="1270"/>
      <c r="B152" s="1275"/>
      <c r="C152" s="1272"/>
      <c r="D152" s="1272"/>
      <c r="E152" s="1272" t="s">
        <v>73</v>
      </c>
      <c r="F152" s="1272"/>
      <c r="G152" s="1272"/>
      <c r="H152" s="1273"/>
      <c r="I152" s="1273"/>
      <c r="J152" s="1273"/>
      <c r="K152" s="1315"/>
    </row>
    <row r="153" spans="1:11" ht="19.2" x14ac:dyDescent="0.35">
      <c r="A153" s="1268">
        <v>28</v>
      </c>
      <c r="B153" s="1262" t="s">
        <v>68</v>
      </c>
      <c r="C153" s="1263" t="s">
        <v>69</v>
      </c>
      <c r="D153" s="1263" t="s">
        <v>69</v>
      </c>
      <c r="E153" s="1263" t="s">
        <v>4008</v>
      </c>
      <c r="F153" s="1263"/>
      <c r="G153" s="1263"/>
      <c r="H153" s="1269">
        <v>44000</v>
      </c>
      <c r="I153" s="1269">
        <v>44000</v>
      </c>
      <c r="J153" s="1269">
        <v>44000</v>
      </c>
      <c r="K153" s="1314" t="s">
        <v>1340</v>
      </c>
    </row>
    <row r="154" spans="1:11" ht="19.2" x14ac:dyDescent="0.35">
      <c r="A154" s="1268"/>
      <c r="B154" s="1262" t="s">
        <v>4231</v>
      </c>
      <c r="C154" s="1263"/>
      <c r="D154" s="1263" t="s">
        <v>78</v>
      </c>
      <c r="E154" s="1263" t="s">
        <v>4035</v>
      </c>
      <c r="F154" s="1263"/>
      <c r="G154" s="1263"/>
      <c r="H154" s="1269"/>
      <c r="I154" s="1269"/>
      <c r="J154" s="1269"/>
      <c r="K154" s="1314"/>
    </row>
    <row r="155" spans="1:11" ht="19.2" x14ac:dyDescent="0.35">
      <c r="A155" s="1268"/>
      <c r="B155" s="1262"/>
      <c r="C155" s="1263"/>
      <c r="D155" s="1263"/>
      <c r="E155" s="1263" t="s">
        <v>79</v>
      </c>
      <c r="F155" s="1263"/>
      <c r="G155" s="1263"/>
      <c r="H155" s="1269"/>
      <c r="I155" s="1269"/>
      <c r="J155" s="1269"/>
      <c r="K155" s="1314"/>
    </row>
    <row r="156" spans="1:11" ht="19.2" x14ac:dyDescent="0.35">
      <c r="A156" s="1270"/>
      <c r="B156" s="1275"/>
      <c r="C156" s="1272"/>
      <c r="D156" s="1272"/>
      <c r="E156" s="1272" t="s">
        <v>80</v>
      </c>
      <c r="F156" s="1272"/>
      <c r="G156" s="1272"/>
      <c r="H156" s="1273"/>
      <c r="I156" s="1273"/>
      <c r="J156" s="1273"/>
      <c r="K156" s="1315"/>
    </row>
    <row r="157" spans="1:11" ht="19.2" x14ac:dyDescent="0.35">
      <c r="A157" s="1268">
        <v>29</v>
      </c>
      <c r="B157" s="1262" t="s">
        <v>68</v>
      </c>
      <c r="C157" s="1263" t="s">
        <v>69</v>
      </c>
      <c r="D157" s="1263" t="s">
        <v>69</v>
      </c>
      <c r="E157" s="1263" t="s">
        <v>4036</v>
      </c>
      <c r="F157" s="1263"/>
      <c r="G157" s="1263"/>
      <c r="H157" s="1269">
        <v>39500</v>
      </c>
      <c r="I157" s="1269">
        <v>39500</v>
      </c>
      <c r="J157" s="1269">
        <v>39500</v>
      </c>
      <c r="K157" s="1314" t="s">
        <v>1340</v>
      </c>
    </row>
    <row r="158" spans="1:11" ht="19.2" x14ac:dyDescent="0.35">
      <c r="A158" s="1277"/>
      <c r="B158" s="1263" t="s">
        <v>89</v>
      </c>
      <c r="C158" s="1263"/>
      <c r="D158" s="1263" t="s">
        <v>78</v>
      </c>
      <c r="E158" s="1263" t="s">
        <v>3615</v>
      </c>
      <c r="F158" s="1263"/>
      <c r="G158" s="1263"/>
      <c r="H158" s="1269"/>
      <c r="I158" s="1269"/>
      <c r="J158" s="1269"/>
      <c r="K158" s="1314"/>
    </row>
    <row r="159" spans="1:11" ht="19.2" x14ac:dyDescent="0.35">
      <c r="A159" s="1278"/>
      <c r="B159" s="1272"/>
      <c r="C159" s="1272"/>
      <c r="D159" s="1272"/>
      <c r="E159" s="1276" t="s">
        <v>2857</v>
      </c>
      <c r="F159" s="1272"/>
      <c r="G159" s="1272"/>
      <c r="H159" s="1273"/>
      <c r="I159" s="1273"/>
      <c r="J159" s="1273"/>
      <c r="K159" s="1315"/>
    </row>
    <row r="160" spans="1:11" ht="19.2" x14ac:dyDescent="0.35">
      <c r="A160" s="1277">
        <v>30</v>
      </c>
      <c r="B160" s="1265" t="s">
        <v>68</v>
      </c>
      <c r="C160" s="1263" t="s">
        <v>69</v>
      </c>
      <c r="D160" s="1263" t="s">
        <v>69</v>
      </c>
      <c r="E160" s="1279" t="s">
        <v>4009</v>
      </c>
      <c r="F160" s="1263"/>
      <c r="G160" s="1263"/>
      <c r="H160" s="1269">
        <v>10000</v>
      </c>
      <c r="I160" s="1269">
        <v>2500</v>
      </c>
      <c r="J160" s="1269">
        <v>2500</v>
      </c>
      <c r="K160" s="1314" t="s">
        <v>1340</v>
      </c>
    </row>
    <row r="161" spans="1:11" ht="19.2" x14ac:dyDescent="0.35">
      <c r="A161" s="1277"/>
      <c r="B161" s="1263" t="s">
        <v>4231</v>
      </c>
      <c r="C161" s="1263"/>
      <c r="D161" s="1263" t="s">
        <v>70</v>
      </c>
      <c r="E161" s="1263" t="s">
        <v>4037</v>
      </c>
      <c r="F161" s="1263"/>
      <c r="G161" s="1263"/>
      <c r="H161" s="1269"/>
      <c r="I161" s="1269"/>
      <c r="J161" s="1269"/>
      <c r="K161" s="1314"/>
    </row>
    <row r="162" spans="1:11" ht="19.2" x14ac:dyDescent="0.35">
      <c r="A162" s="1277"/>
      <c r="B162" s="1263"/>
      <c r="C162" s="1263"/>
      <c r="D162" s="1263"/>
      <c r="E162" s="1263" t="s">
        <v>73</v>
      </c>
      <c r="F162" s="1263"/>
      <c r="G162" s="1263"/>
      <c r="H162" s="1269"/>
      <c r="I162" s="1269"/>
      <c r="J162" s="1269"/>
      <c r="K162" s="1314"/>
    </row>
    <row r="163" spans="1:11" ht="21" x14ac:dyDescent="0.4">
      <c r="A163" s="1052"/>
      <c r="B163" s="568"/>
      <c r="C163" s="568"/>
      <c r="D163" s="568"/>
      <c r="E163" s="1092">
        <v>219</v>
      </c>
      <c r="F163" s="568"/>
      <c r="G163" s="568"/>
      <c r="H163" s="1053"/>
      <c r="I163" s="1053"/>
      <c r="J163" s="1053"/>
      <c r="K163" s="881"/>
    </row>
    <row r="164" spans="1:11" ht="21" x14ac:dyDescent="0.4">
      <c r="A164" s="7"/>
      <c r="B164" s="8"/>
      <c r="C164" s="8"/>
      <c r="D164" s="8"/>
      <c r="E164" s="541"/>
      <c r="F164" s="8"/>
      <c r="G164" s="8"/>
      <c r="H164" s="35"/>
      <c r="I164" s="35"/>
      <c r="J164" s="35"/>
      <c r="K164" s="882"/>
    </row>
    <row r="165" spans="1:11" ht="21" x14ac:dyDescent="0.4">
      <c r="A165" s="1334" t="s">
        <v>52</v>
      </c>
      <c r="B165" s="1334"/>
      <c r="C165" s="1334"/>
      <c r="D165" s="1334"/>
      <c r="E165" s="1334"/>
      <c r="F165" s="1334"/>
      <c r="G165" s="1334"/>
      <c r="H165" s="1334"/>
      <c r="I165" s="1334"/>
      <c r="J165" s="1334"/>
      <c r="K165" s="1334"/>
    </row>
    <row r="166" spans="1:11" ht="21" x14ac:dyDescent="0.4">
      <c r="A166" s="1333" t="s">
        <v>51</v>
      </c>
      <c r="B166" s="1333"/>
      <c r="C166" s="1333"/>
      <c r="D166" s="1333"/>
      <c r="E166" s="1333"/>
      <c r="F166" s="1333"/>
      <c r="G166" s="1333"/>
      <c r="H166" s="1333"/>
      <c r="I166" s="1333"/>
      <c r="J166" s="1333"/>
      <c r="K166" s="1333"/>
    </row>
    <row r="167" spans="1:11" ht="21" x14ac:dyDescent="0.4">
      <c r="A167" s="1333" t="s">
        <v>53</v>
      </c>
      <c r="B167" s="1333"/>
      <c r="C167" s="1333"/>
      <c r="D167" s="1333"/>
      <c r="E167" s="1333"/>
      <c r="F167" s="1333"/>
      <c r="G167" s="1333"/>
      <c r="H167" s="1333"/>
      <c r="I167" s="1333"/>
      <c r="J167" s="1333"/>
      <c r="K167" s="1333"/>
    </row>
    <row r="168" spans="1:11" ht="21" x14ac:dyDescent="0.4">
      <c r="A168" s="1361" t="s">
        <v>3</v>
      </c>
      <c r="B168" s="1361"/>
      <c r="C168" s="1361"/>
      <c r="D168" s="1361"/>
      <c r="E168" s="1361"/>
      <c r="F168" s="1361"/>
      <c r="G168" s="1361"/>
      <c r="H168" s="1361"/>
      <c r="I168" s="1361"/>
      <c r="J168" s="1361"/>
      <c r="K168" s="1361"/>
    </row>
    <row r="169" spans="1:11" ht="21" x14ac:dyDescent="0.4">
      <c r="A169" s="1355" t="s">
        <v>38</v>
      </c>
      <c r="B169" s="1355" t="s">
        <v>54</v>
      </c>
      <c r="C169" s="1355" t="s">
        <v>55</v>
      </c>
      <c r="D169" s="1355" t="s">
        <v>56</v>
      </c>
      <c r="E169" s="897" t="s">
        <v>57</v>
      </c>
      <c r="F169" s="1358" t="s">
        <v>13</v>
      </c>
      <c r="G169" s="1359"/>
      <c r="H169" s="1359"/>
      <c r="I169" s="1359"/>
      <c r="J169" s="1362"/>
      <c r="K169" s="1057" t="s">
        <v>45</v>
      </c>
    </row>
    <row r="170" spans="1:11" ht="21" x14ac:dyDescent="0.4">
      <c r="A170" s="1356"/>
      <c r="B170" s="1356"/>
      <c r="C170" s="1356"/>
      <c r="D170" s="1356"/>
      <c r="E170" s="894" t="s">
        <v>58</v>
      </c>
      <c r="F170" s="894">
        <v>2561</v>
      </c>
      <c r="G170" s="894">
        <v>2562</v>
      </c>
      <c r="H170" s="894">
        <v>2563</v>
      </c>
      <c r="I170" s="894">
        <v>2564</v>
      </c>
      <c r="J170" s="894">
        <v>2565</v>
      </c>
      <c r="K170" s="1310" t="s">
        <v>60</v>
      </c>
    </row>
    <row r="171" spans="1:11" ht="21" x14ac:dyDescent="0.4">
      <c r="A171" s="1357"/>
      <c r="B171" s="1357"/>
      <c r="C171" s="1357"/>
      <c r="D171" s="1357"/>
      <c r="E171" s="895" t="s">
        <v>59</v>
      </c>
      <c r="F171" s="895" t="s">
        <v>14</v>
      </c>
      <c r="G171" s="895" t="s">
        <v>14</v>
      </c>
      <c r="H171" s="895" t="s">
        <v>14</v>
      </c>
      <c r="I171" s="895" t="s">
        <v>14</v>
      </c>
      <c r="J171" s="895" t="s">
        <v>14</v>
      </c>
      <c r="K171" s="1058" t="s">
        <v>61</v>
      </c>
    </row>
    <row r="172" spans="1:11" ht="21" x14ac:dyDescent="0.4">
      <c r="A172" s="6">
        <v>31</v>
      </c>
      <c r="B172" s="8" t="s">
        <v>68</v>
      </c>
      <c r="C172" s="2" t="s">
        <v>69</v>
      </c>
      <c r="D172" s="2" t="s">
        <v>69</v>
      </c>
      <c r="E172" s="2" t="s">
        <v>4038</v>
      </c>
      <c r="F172" s="2"/>
      <c r="G172" s="2"/>
      <c r="H172" s="24">
        <v>868000</v>
      </c>
      <c r="I172" s="24"/>
      <c r="J172" s="24"/>
      <c r="K172" s="51" t="s">
        <v>1340</v>
      </c>
    </row>
    <row r="173" spans="1:11" ht="21" x14ac:dyDescent="0.4">
      <c r="A173" s="6"/>
      <c r="B173" s="8" t="s">
        <v>4231</v>
      </c>
      <c r="C173" s="2"/>
      <c r="D173" s="2" t="s">
        <v>82</v>
      </c>
      <c r="E173" s="2" t="s">
        <v>79</v>
      </c>
      <c r="F173" s="2"/>
      <c r="G173" s="2"/>
      <c r="H173" s="24"/>
      <c r="I173" s="24"/>
      <c r="J173" s="24"/>
      <c r="K173" s="51"/>
    </row>
    <row r="174" spans="1:11" ht="21" x14ac:dyDescent="0.4">
      <c r="A174" s="9"/>
      <c r="B174" s="1070"/>
      <c r="C174" s="3"/>
      <c r="D174" s="3" t="s">
        <v>83</v>
      </c>
      <c r="E174" s="3" t="s">
        <v>80</v>
      </c>
      <c r="F174" s="3"/>
      <c r="G174" s="3"/>
      <c r="H174" s="25"/>
      <c r="I174" s="25"/>
      <c r="J174" s="25"/>
      <c r="K174" s="17"/>
    </row>
    <row r="175" spans="1:11" ht="21" x14ac:dyDescent="0.4">
      <c r="A175" s="7"/>
      <c r="B175" s="8"/>
      <c r="C175" s="8"/>
      <c r="D175" s="8"/>
      <c r="E175" s="8"/>
      <c r="F175" s="8"/>
      <c r="G175" s="8"/>
      <c r="H175" s="35"/>
      <c r="I175" s="35"/>
      <c r="J175" s="35"/>
      <c r="K175" s="882"/>
    </row>
    <row r="176" spans="1:11" ht="21" x14ac:dyDescent="0.4">
      <c r="A176" s="7"/>
      <c r="B176" s="8"/>
      <c r="C176" s="8"/>
      <c r="D176" s="8"/>
      <c r="E176" s="8"/>
      <c r="F176" s="8"/>
      <c r="G176" s="8"/>
      <c r="H176" s="35"/>
      <c r="I176" s="35"/>
      <c r="J176" s="35"/>
      <c r="K176" s="882"/>
    </row>
    <row r="177" spans="1:11" ht="21" x14ac:dyDescent="0.4">
      <c r="A177" s="7"/>
      <c r="B177" s="8"/>
      <c r="C177" s="8"/>
      <c r="D177" s="8"/>
      <c r="E177" s="8"/>
      <c r="F177" s="8"/>
      <c r="G177" s="8"/>
      <c r="H177" s="35"/>
      <c r="I177" s="35"/>
      <c r="J177" s="35"/>
      <c r="K177" s="882"/>
    </row>
    <row r="178" spans="1:11" ht="21" x14ac:dyDescent="0.4">
      <c r="A178" s="7"/>
      <c r="B178" s="8"/>
      <c r="C178" s="8"/>
      <c r="D178" s="8"/>
      <c r="E178" s="8"/>
      <c r="F178" s="8"/>
      <c r="G178" s="8"/>
      <c r="H178" s="35"/>
      <c r="I178" s="35"/>
      <c r="J178" s="35"/>
      <c r="K178" s="882"/>
    </row>
    <row r="179" spans="1:11" ht="21" x14ac:dyDescent="0.4">
      <c r="A179" s="7"/>
      <c r="B179" s="8"/>
      <c r="C179" s="8"/>
      <c r="D179" s="8"/>
      <c r="E179" s="8"/>
      <c r="F179" s="8"/>
      <c r="G179" s="8"/>
      <c r="H179" s="35"/>
      <c r="I179" s="35"/>
      <c r="J179" s="35"/>
      <c r="K179" s="882"/>
    </row>
    <row r="180" spans="1:11" ht="21" x14ac:dyDescent="0.4">
      <c r="A180" s="7"/>
      <c r="B180" s="8"/>
      <c r="C180" s="8"/>
      <c r="D180" s="8"/>
      <c r="E180" s="8"/>
      <c r="F180" s="8"/>
      <c r="G180" s="8"/>
      <c r="H180" s="35"/>
      <c r="I180" s="35"/>
      <c r="J180" s="35"/>
      <c r="K180" s="882"/>
    </row>
    <row r="181" spans="1:11" ht="21" x14ac:dyDescent="0.4">
      <c r="A181" s="7"/>
      <c r="B181" s="8"/>
      <c r="C181" s="8"/>
      <c r="D181" s="8"/>
      <c r="E181" s="8"/>
      <c r="F181" s="8"/>
      <c r="G181" s="8"/>
      <c r="H181" s="35"/>
      <c r="I181" s="35"/>
      <c r="J181" s="35"/>
      <c r="K181" s="882"/>
    </row>
    <row r="182" spans="1:11" ht="21" x14ac:dyDescent="0.4">
      <c r="A182" s="7"/>
      <c r="B182" s="8"/>
      <c r="C182" s="8"/>
      <c r="D182" s="8"/>
      <c r="E182" s="8"/>
      <c r="F182" s="8"/>
      <c r="G182" s="8"/>
      <c r="H182" s="35"/>
      <c r="I182" s="35"/>
      <c r="J182" s="35"/>
      <c r="K182" s="882"/>
    </row>
    <row r="183" spans="1:11" ht="21" x14ac:dyDescent="0.4">
      <c r="A183" s="7"/>
      <c r="B183" s="8"/>
      <c r="C183" s="8"/>
      <c r="D183" s="8"/>
      <c r="E183" s="8"/>
      <c r="F183" s="8"/>
      <c r="G183" s="8"/>
      <c r="H183" s="35"/>
      <c r="I183" s="35"/>
      <c r="J183" s="35"/>
      <c r="K183" s="882"/>
    </row>
    <row r="184" spans="1:11" ht="21" x14ac:dyDescent="0.4">
      <c r="A184" s="7"/>
      <c r="B184" s="8"/>
      <c r="C184" s="8"/>
      <c r="D184" s="8"/>
      <c r="E184" s="8"/>
      <c r="F184" s="8"/>
      <c r="G184" s="8"/>
      <c r="H184" s="35"/>
      <c r="I184" s="35"/>
      <c r="J184" s="35"/>
      <c r="K184" s="882"/>
    </row>
    <row r="185" spans="1:11" ht="21" x14ac:dyDescent="0.4">
      <c r="A185" s="7"/>
      <c r="B185" s="8"/>
      <c r="C185" s="8"/>
      <c r="D185" s="8"/>
      <c r="E185" s="8"/>
      <c r="F185" s="8"/>
      <c r="G185" s="8"/>
      <c r="H185" s="35"/>
      <c r="I185" s="35"/>
      <c r="J185" s="35"/>
      <c r="K185" s="882"/>
    </row>
    <row r="186" spans="1:11" ht="21" x14ac:dyDescent="0.4">
      <c r="A186" s="7"/>
      <c r="B186" s="8"/>
      <c r="C186" s="8"/>
      <c r="D186" s="8"/>
      <c r="E186" s="8"/>
      <c r="F186" s="8"/>
      <c r="G186" s="8"/>
      <c r="H186" s="35"/>
      <c r="I186" s="35"/>
      <c r="J186" s="35"/>
      <c r="K186" s="882"/>
    </row>
    <row r="187" spans="1:11" ht="21" x14ac:dyDescent="0.4">
      <c r="A187" s="7"/>
      <c r="B187" s="8"/>
      <c r="C187" s="8"/>
      <c r="D187" s="8"/>
      <c r="E187" s="8"/>
      <c r="F187" s="8"/>
      <c r="G187" s="8"/>
      <c r="H187" s="35"/>
      <c r="I187" s="35"/>
      <c r="J187" s="35"/>
      <c r="K187" s="882"/>
    </row>
    <row r="188" spans="1:11" ht="21" x14ac:dyDescent="0.4">
      <c r="A188" s="7"/>
      <c r="B188" s="8"/>
      <c r="C188" s="8"/>
      <c r="D188" s="8"/>
      <c r="E188" s="541">
        <v>220</v>
      </c>
      <c r="F188" s="8"/>
      <c r="G188" s="8"/>
      <c r="H188" s="35"/>
      <c r="I188" s="35"/>
      <c r="J188" s="35"/>
      <c r="K188" s="882"/>
    </row>
    <row r="189" spans="1:11" ht="21" x14ac:dyDescent="0.4">
      <c r="A189" s="7"/>
      <c r="B189" s="8"/>
      <c r="C189" s="8"/>
      <c r="D189" s="8"/>
      <c r="E189" s="541"/>
      <c r="F189" s="8"/>
      <c r="G189" s="8"/>
      <c r="H189" s="35"/>
      <c r="I189" s="35"/>
      <c r="J189" s="35"/>
      <c r="K189" s="882"/>
    </row>
    <row r="190" spans="1:11" ht="21" x14ac:dyDescent="0.4">
      <c r="A190" s="7"/>
      <c r="B190" s="8"/>
      <c r="C190" s="8"/>
      <c r="D190" s="8"/>
      <c r="E190" s="541"/>
      <c r="F190" s="8"/>
      <c r="G190" s="8"/>
      <c r="H190" s="35"/>
      <c r="I190" s="35"/>
      <c r="J190" s="35"/>
      <c r="K190" s="882"/>
    </row>
    <row r="191" spans="1:11" s="1142" customFormat="1" ht="19.2" x14ac:dyDescent="0.35">
      <c r="A191" s="1372" t="s">
        <v>52</v>
      </c>
      <c r="B191" s="1372"/>
      <c r="C191" s="1372"/>
      <c r="D191" s="1372"/>
      <c r="E191" s="1372"/>
      <c r="F191" s="1372"/>
      <c r="G191" s="1372"/>
      <c r="H191" s="1372"/>
      <c r="I191" s="1372"/>
      <c r="J191" s="1372"/>
      <c r="K191" s="1372"/>
    </row>
    <row r="192" spans="1:11" s="1142" customFormat="1" ht="19.2" x14ac:dyDescent="0.35">
      <c r="A192" s="1344" t="s">
        <v>51</v>
      </c>
      <c r="B192" s="1344"/>
      <c r="C192" s="1344"/>
      <c r="D192" s="1344"/>
      <c r="E192" s="1344"/>
      <c r="F192" s="1344"/>
      <c r="G192" s="1344"/>
      <c r="H192" s="1344"/>
      <c r="I192" s="1344"/>
      <c r="J192" s="1344"/>
      <c r="K192" s="1344"/>
    </row>
    <row r="193" spans="1:11" s="1142" customFormat="1" ht="19.2" x14ac:dyDescent="0.35">
      <c r="A193" s="1344" t="s">
        <v>53</v>
      </c>
      <c r="B193" s="1344"/>
      <c r="C193" s="1344"/>
      <c r="D193" s="1344"/>
      <c r="E193" s="1344"/>
      <c r="F193" s="1344"/>
      <c r="G193" s="1344"/>
      <c r="H193" s="1344"/>
      <c r="I193" s="1344"/>
      <c r="J193" s="1344"/>
      <c r="K193" s="1344"/>
    </row>
    <row r="194" spans="1:11" s="1142" customFormat="1" ht="19.2" x14ac:dyDescent="0.35">
      <c r="A194" s="1373" t="s">
        <v>3</v>
      </c>
      <c r="B194" s="1373"/>
      <c r="C194" s="1373"/>
      <c r="D194" s="1373"/>
      <c r="E194" s="1373"/>
      <c r="F194" s="1373"/>
      <c r="G194" s="1373"/>
      <c r="H194" s="1373"/>
      <c r="I194" s="1373"/>
      <c r="J194" s="1373"/>
      <c r="K194" s="1373"/>
    </row>
    <row r="195" spans="1:11" s="1142" customFormat="1" ht="19.2" x14ac:dyDescent="0.35">
      <c r="A195" s="1374" t="s">
        <v>38</v>
      </c>
      <c r="B195" s="1374" t="s">
        <v>54</v>
      </c>
      <c r="C195" s="1374" t="s">
        <v>55</v>
      </c>
      <c r="D195" s="1374" t="s">
        <v>56</v>
      </c>
      <c r="E195" s="1244" t="s">
        <v>57</v>
      </c>
      <c r="F195" s="1377" t="s">
        <v>13</v>
      </c>
      <c r="G195" s="1378"/>
      <c r="H195" s="1378"/>
      <c r="I195" s="1378"/>
      <c r="J195" s="1379"/>
      <c r="K195" s="1057" t="s">
        <v>45</v>
      </c>
    </row>
    <row r="196" spans="1:11" s="1142" customFormat="1" ht="19.2" x14ac:dyDescent="0.35">
      <c r="A196" s="1375"/>
      <c r="B196" s="1375"/>
      <c r="C196" s="1375"/>
      <c r="D196" s="1375"/>
      <c r="E196" s="1245" t="s">
        <v>58</v>
      </c>
      <c r="F196" s="1245">
        <v>2561</v>
      </c>
      <c r="G196" s="1245">
        <v>2562</v>
      </c>
      <c r="H196" s="1245">
        <v>2563</v>
      </c>
      <c r="I196" s="1245">
        <v>2564</v>
      </c>
      <c r="J196" s="1245">
        <v>2565</v>
      </c>
      <c r="K196" s="1310" t="s">
        <v>60</v>
      </c>
    </row>
    <row r="197" spans="1:11" s="1142" customFormat="1" ht="19.2" x14ac:dyDescent="0.35">
      <c r="A197" s="1376"/>
      <c r="B197" s="1376"/>
      <c r="C197" s="1376"/>
      <c r="D197" s="1376"/>
      <c r="E197" s="1246" t="s">
        <v>59</v>
      </c>
      <c r="F197" s="1246" t="s">
        <v>14</v>
      </c>
      <c r="G197" s="1246" t="s">
        <v>14</v>
      </c>
      <c r="H197" s="1246" t="s">
        <v>14</v>
      </c>
      <c r="I197" s="1246" t="s">
        <v>14</v>
      </c>
      <c r="J197" s="1246" t="s">
        <v>14</v>
      </c>
      <c r="K197" s="1058" t="s">
        <v>61</v>
      </c>
    </row>
    <row r="198" spans="1:11" s="1142" customFormat="1" ht="19.2" x14ac:dyDescent="0.35">
      <c r="A198" s="1148">
        <v>32</v>
      </c>
      <c r="B198" s="247" t="s">
        <v>3082</v>
      </c>
      <c r="C198" s="247" t="s">
        <v>69</v>
      </c>
      <c r="D198" s="247" t="s">
        <v>69</v>
      </c>
      <c r="E198" s="247" t="s">
        <v>4039</v>
      </c>
      <c r="F198" s="247"/>
      <c r="G198" s="247"/>
      <c r="H198" s="1247">
        <v>100000</v>
      </c>
      <c r="I198" s="1247">
        <v>100000</v>
      </c>
      <c r="J198" s="204">
        <v>100000</v>
      </c>
      <c r="K198" s="51" t="s">
        <v>94</v>
      </c>
    </row>
    <row r="199" spans="1:11" s="1142" customFormat="1" ht="19.2" x14ac:dyDescent="0.35">
      <c r="A199" s="1148"/>
      <c r="B199" s="1149" t="s">
        <v>4229</v>
      </c>
      <c r="C199" s="247"/>
      <c r="D199" s="247" t="s">
        <v>92</v>
      </c>
      <c r="E199" s="247" t="s">
        <v>4040</v>
      </c>
      <c r="F199" s="247"/>
      <c r="G199" s="247"/>
      <c r="H199" s="1247"/>
      <c r="I199" s="1247"/>
      <c r="J199" s="204"/>
      <c r="K199" s="51"/>
    </row>
    <row r="200" spans="1:11" s="1142" customFormat="1" ht="19.2" x14ac:dyDescent="0.35">
      <c r="A200" s="1151"/>
      <c r="B200" s="1253" t="s">
        <v>91</v>
      </c>
      <c r="C200" s="250"/>
      <c r="D200" s="1257"/>
      <c r="E200" s="1257" t="s">
        <v>2857</v>
      </c>
      <c r="F200" s="250"/>
      <c r="G200" s="250"/>
      <c r="H200" s="1248"/>
      <c r="I200" s="1248"/>
      <c r="J200" s="222"/>
      <c r="K200" s="17"/>
    </row>
    <row r="201" spans="1:11" s="1142" customFormat="1" ht="19.2" x14ac:dyDescent="0.35">
      <c r="A201" s="1148">
        <v>33</v>
      </c>
      <c r="B201" s="247" t="s">
        <v>3082</v>
      </c>
      <c r="C201" s="247" t="s">
        <v>69</v>
      </c>
      <c r="D201" s="247" t="s">
        <v>69</v>
      </c>
      <c r="E201" s="247" t="s">
        <v>3726</v>
      </c>
      <c r="F201" s="247"/>
      <c r="G201" s="247"/>
      <c r="H201" s="1247">
        <v>50000</v>
      </c>
      <c r="I201" s="1247">
        <v>50000</v>
      </c>
      <c r="J201" s="204">
        <v>100000</v>
      </c>
      <c r="K201" s="51" t="s">
        <v>94</v>
      </c>
    </row>
    <row r="202" spans="1:11" s="1142" customFormat="1" ht="19.2" x14ac:dyDescent="0.35">
      <c r="A202" s="1249"/>
      <c r="B202" s="1149" t="s">
        <v>4229</v>
      </c>
      <c r="C202" s="247"/>
      <c r="D202" s="247" t="s">
        <v>92</v>
      </c>
      <c r="E202" s="247" t="s">
        <v>4041</v>
      </c>
      <c r="F202" s="247"/>
      <c r="G202" s="247"/>
      <c r="H202" s="1247"/>
      <c r="I202" s="1247"/>
      <c r="J202" s="204"/>
      <c r="K202" s="51"/>
    </row>
    <row r="203" spans="1:11" s="1142" customFormat="1" ht="19.2" x14ac:dyDescent="0.35">
      <c r="A203" s="1252"/>
      <c r="B203" s="1253" t="s">
        <v>91</v>
      </c>
      <c r="C203" s="250"/>
      <c r="D203" s="1257"/>
      <c r="E203" s="1257" t="s">
        <v>2857</v>
      </c>
      <c r="F203" s="250"/>
      <c r="G203" s="250"/>
      <c r="H203" s="1248"/>
      <c r="I203" s="1248"/>
      <c r="J203" s="222"/>
      <c r="K203" s="17"/>
    </row>
    <row r="204" spans="1:11" s="1142" customFormat="1" ht="19.2" x14ac:dyDescent="0.35">
      <c r="A204" s="1148">
        <v>34</v>
      </c>
      <c r="B204" s="247" t="s">
        <v>3082</v>
      </c>
      <c r="C204" s="247" t="s">
        <v>69</v>
      </c>
      <c r="D204" s="247" t="s">
        <v>69</v>
      </c>
      <c r="E204" s="247" t="s">
        <v>3081</v>
      </c>
      <c r="F204" s="1249"/>
      <c r="G204" s="1249"/>
      <c r="H204" s="1247">
        <v>30000</v>
      </c>
      <c r="I204" s="1247">
        <v>30000</v>
      </c>
      <c r="J204" s="204">
        <v>30000</v>
      </c>
      <c r="K204" s="51" t="s">
        <v>94</v>
      </c>
    </row>
    <row r="205" spans="1:11" s="1142" customFormat="1" ht="19.2" x14ac:dyDescent="0.35">
      <c r="A205" s="1249"/>
      <c r="B205" s="1149" t="s">
        <v>4229</v>
      </c>
      <c r="C205" s="247"/>
      <c r="D205" s="247" t="s">
        <v>92</v>
      </c>
      <c r="E205" s="247" t="s">
        <v>3615</v>
      </c>
      <c r="F205" s="1249"/>
      <c r="G205" s="1249"/>
      <c r="H205" s="1249"/>
      <c r="I205" s="1249"/>
      <c r="J205" s="936"/>
      <c r="K205" s="1316"/>
    </row>
    <row r="206" spans="1:11" s="1142" customFormat="1" ht="19.2" x14ac:dyDescent="0.35">
      <c r="A206" s="1252"/>
      <c r="B206" s="1253" t="s">
        <v>91</v>
      </c>
      <c r="C206" s="250"/>
      <c r="D206" s="1257"/>
      <c r="E206" s="1257" t="s">
        <v>2857</v>
      </c>
      <c r="F206" s="1252"/>
      <c r="G206" s="1252"/>
      <c r="H206" s="1252"/>
      <c r="I206" s="1252"/>
      <c r="J206" s="920"/>
      <c r="K206" s="1317"/>
    </row>
    <row r="207" spans="1:11" s="1142" customFormat="1" ht="19.2" x14ac:dyDescent="0.35">
      <c r="A207" s="1148">
        <v>35</v>
      </c>
      <c r="B207" s="247" t="s">
        <v>3082</v>
      </c>
      <c r="C207" s="247" t="s">
        <v>69</v>
      </c>
      <c r="D207" s="247" t="s">
        <v>69</v>
      </c>
      <c r="E207" s="247" t="s">
        <v>3083</v>
      </c>
      <c r="F207" s="1249"/>
      <c r="G207" s="1249"/>
      <c r="H207" s="1247">
        <v>900000</v>
      </c>
      <c r="I207" s="1247">
        <v>900000</v>
      </c>
      <c r="J207" s="204">
        <v>900000</v>
      </c>
      <c r="K207" s="51" t="s">
        <v>94</v>
      </c>
    </row>
    <row r="208" spans="1:11" s="1142" customFormat="1" ht="19.2" x14ac:dyDescent="0.35">
      <c r="A208" s="1249"/>
      <c r="B208" s="1149" t="s">
        <v>4229</v>
      </c>
      <c r="C208" s="247"/>
      <c r="D208" s="247" t="s">
        <v>92</v>
      </c>
      <c r="E208" s="247" t="s">
        <v>3084</v>
      </c>
      <c r="F208" s="1249"/>
      <c r="G208" s="1249"/>
      <c r="H208" s="1249"/>
      <c r="I208" s="1249"/>
      <c r="J208" s="1249"/>
      <c r="K208" s="936"/>
    </row>
    <row r="209" spans="1:11" s="1142" customFormat="1" ht="19.2" x14ac:dyDescent="0.35">
      <c r="A209" s="1280"/>
      <c r="B209" s="1149" t="s">
        <v>91</v>
      </c>
      <c r="C209" s="1249"/>
      <c r="D209" s="1249"/>
      <c r="E209" s="247" t="s">
        <v>3615</v>
      </c>
      <c r="F209" s="1249"/>
      <c r="G209" s="1249"/>
      <c r="H209" s="1249"/>
      <c r="I209" s="1249"/>
      <c r="J209" s="1249"/>
      <c r="K209" s="936"/>
    </row>
    <row r="210" spans="1:11" s="1142" customFormat="1" ht="19.2" x14ac:dyDescent="0.35">
      <c r="A210" s="1252"/>
      <c r="B210" s="1253"/>
      <c r="C210" s="1252"/>
      <c r="D210" s="1252"/>
      <c r="E210" s="1257" t="s">
        <v>2857</v>
      </c>
      <c r="F210" s="1252"/>
      <c r="G210" s="1252"/>
      <c r="H210" s="1252"/>
      <c r="I210" s="1252"/>
      <c r="J210" s="1252"/>
      <c r="K210" s="920"/>
    </row>
    <row r="211" spans="1:11" s="1142" customFormat="1" ht="19.2" x14ac:dyDescent="0.35">
      <c r="A211" s="1148">
        <v>36</v>
      </c>
      <c r="B211" s="247" t="s">
        <v>3082</v>
      </c>
      <c r="C211" s="247" t="s">
        <v>69</v>
      </c>
      <c r="D211" s="247" t="s">
        <v>69</v>
      </c>
      <c r="E211" s="251" t="s">
        <v>3616</v>
      </c>
      <c r="F211" s="1249"/>
      <c r="G211" s="1249"/>
      <c r="H211" s="1247">
        <v>24500</v>
      </c>
      <c r="I211" s="1247">
        <v>24500</v>
      </c>
      <c r="J211" s="1247">
        <v>24500</v>
      </c>
      <c r="K211" s="51" t="s">
        <v>94</v>
      </c>
    </row>
    <row r="212" spans="1:11" s="1142" customFormat="1" ht="19.2" x14ac:dyDescent="0.35">
      <c r="A212" s="1249"/>
      <c r="B212" s="1149" t="s">
        <v>4229</v>
      </c>
      <c r="C212" s="247"/>
      <c r="D212" s="247" t="s">
        <v>3085</v>
      </c>
      <c r="E212" s="251" t="s">
        <v>4104</v>
      </c>
      <c r="F212" s="1249"/>
      <c r="G212" s="1249"/>
      <c r="H212" s="1249"/>
      <c r="I212" s="1249"/>
      <c r="J212" s="1249"/>
      <c r="K212" s="1316"/>
    </row>
    <row r="213" spans="1:11" s="1142" customFormat="1" ht="19.2" x14ac:dyDescent="0.35">
      <c r="A213" s="1249"/>
      <c r="B213" s="1149" t="s">
        <v>91</v>
      </c>
      <c r="C213" s="247"/>
      <c r="D213" s="247"/>
      <c r="E213" s="251" t="s">
        <v>79</v>
      </c>
      <c r="F213" s="1249"/>
      <c r="G213" s="1249"/>
      <c r="H213" s="1249"/>
      <c r="I213" s="1249"/>
      <c r="J213" s="1249"/>
      <c r="K213" s="1316"/>
    </row>
    <row r="214" spans="1:11" s="1142" customFormat="1" ht="19.2" x14ac:dyDescent="0.35">
      <c r="A214" s="1252"/>
      <c r="B214" s="1253"/>
      <c r="C214" s="250"/>
      <c r="D214" s="250"/>
      <c r="E214" s="1281" t="s">
        <v>80</v>
      </c>
      <c r="F214" s="1252"/>
      <c r="G214" s="1252"/>
      <c r="H214" s="1252"/>
      <c r="I214" s="1252"/>
      <c r="J214" s="1252"/>
      <c r="K214" s="1317"/>
    </row>
    <row r="215" spans="1:11" s="1142" customFormat="1" ht="19.2" x14ac:dyDescent="0.35">
      <c r="A215" s="1148">
        <v>37</v>
      </c>
      <c r="B215" s="247" t="s">
        <v>3082</v>
      </c>
      <c r="C215" s="247" t="s">
        <v>69</v>
      </c>
      <c r="D215" s="247" t="s">
        <v>69</v>
      </c>
      <c r="E215" s="251" t="s">
        <v>4042</v>
      </c>
      <c r="F215" s="1282"/>
      <c r="G215" s="1282"/>
      <c r="H215" s="157">
        <v>1980000</v>
      </c>
      <c r="I215" s="1249"/>
      <c r="J215" s="1249"/>
      <c r="K215" s="51" t="s">
        <v>94</v>
      </c>
    </row>
    <row r="216" spans="1:11" s="1142" customFormat="1" ht="19.2" x14ac:dyDescent="0.35">
      <c r="A216" s="1249"/>
      <c r="B216" s="1149" t="s">
        <v>4229</v>
      </c>
      <c r="C216" s="247"/>
      <c r="D216" s="247" t="s">
        <v>82</v>
      </c>
      <c r="E216" s="247" t="s">
        <v>79</v>
      </c>
      <c r="F216" s="1249"/>
      <c r="G216" s="1249"/>
      <c r="H216" s="1249"/>
      <c r="I216" s="1249"/>
      <c r="J216" s="1249"/>
      <c r="K216" s="1316"/>
    </row>
    <row r="217" spans="1:11" s="1142" customFormat="1" ht="19.2" x14ac:dyDescent="0.35">
      <c r="A217" s="1252"/>
      <c r="B217" s="1253" t="s">
        <v>91</v>
      </c>
      <c r="C217" s="250"/>
      <c r="D217" s="250" t="s">
        <v>83</v>
      </c>
      <c r="E217" s="250" t="s">
        <v>80</v>
      </c>
      <c r="F217" s="1252"/>
      <c r="G217" s="1252"/>
      <c r="H217" s="1252"/>
      <c r="I217" s="1252"/>
      <c r="J217" s="1252"/>
      <c r="K217" s="1317"/>
    </row>
    <row r="218" spans="1:11" s="1142" customFormat="1" ht="19.2" x14ac:dyDescent="0.35">
      <c r="A218" s="1250"/>
      <c r="B218" s="1031"/>
      <c r="C218" s="249"/>
      <c r="D218" s="249"/>
      <c r="E218" s="1146">
        <v>221</v>
      </c>
      <c r="F218" s="1250"/>
      <c r="G218" s="1250"/>
      <c r="H218" s="1250"/>
      <c r="I218" s="1250"/>
      <c r="J218" s="1250"/>
      <c r="K218" s="1318"/>
    </row>
    <row r="219" spans="1:11" s="1142" customFormat="1" ht="19.2" x14ac:dyDescent="0.35">
      <c r="A219" s="1250"/>
      <c r="B219" s="1031"/>
      <c r="C219" s="249"/>
      <c r="D219" s="249"/>
      <c r="E219" s="1146"/>
      <c r="F219" s="1250"/>
      <c r="G219" s="1250"/>
      <c r="H219" s="1250"/>
      <c r="I219" s="1250"/>
      <c r="J219" s="1250"/>
      <c r="K219" s="1318"/>
    </row>
    <row r="220" spans="1:11" ht="21" x14ac:dyDescent="0.4">
      <c r="A220" s="1334" t="s">
        <v>52</v>
      </c>
      <c r="B220" s="1334"/>
      <c r="C220" s="1334"/>
      <c r="D220" s="1334"/>
      <c r="E220" s="1334"/>
      <c r="F220" s="1334"/>
      <c r="G220" s="1334"/>
      <c r="H220" s="1334"/>
      <c r="I220" s="1334"/>
      <c r="J220" s="1334"/>
      <c r="K220" s="1334"/>
    </row>
    <row r="221" spans="1:11" ht="21" x14ac:dyDescent="0.4">
      <c r="A221" s="1333" t="s">
        <v>51</v>
      </c>
      <c r="B221" s="1333"/>
      <c r="C221" s="1333"/>
      <c r="D221" s="1333"/>
      <c r="E221" s="1333"/>
      <c r="F221" s="1333"/>
      <c r="G221" s="1333"/>
      <c r="H221" s="1333"/>
      <c r="I221" s="1333"/>
      <c r="J221" s="1333"/>
      <c r="K221" s="1333"/>
    </row>
    <row r="222" spans="1:11" ht="21" x14ac:dyDescent="0.4">
      <c r="A222" s="1333" t="s">
        <v>53</v>
      </c>
      <c r="B222" s="1333"/>
      <c r="C222" s="1333"/>
      <c r="D222" s="1333"/>
      <c r="E222" s="1333"/>
      <c r="F222" s="1333"/>
      <c r="G222" s="1333"/>
      <c r="H222" s="1333"/>
      <c r="I222" s="1333"/>
      <c r="J222" s="1333"/>
      <c r="K222" s="1333"/>
    </row>
    <row r="223" spans="1:11" ht="21" x14ac:dyDescent="0.4">
      <c r="A223" s="1361" t="s">
        <v>3</v>
      </c>
      <c r="B223" s="1361"/>
      <c r="C223" s="1361"/>
      <c r="D223" s="1361"/>
      <c r="E223" s="1361"/>
      <c r="F223" s="1361"/>
      <c r="G223" s="1361"/>
      <c r="H223" s="1361"/>
      <c r="I223" s="1361"/>
      <c r="J223" s="1361"/>
      <c r="K223" s="1361"/>
    </row>
    <row r="224" spans="1:11" ht="21" x14ac:dyDescent="0.4">
      <c r="A224" s="1355" t="s">
        <v>38</v>
      </c>
      <c r="B224" s="1355" t="s">
        <v>54</v>
      </c>
      <c r="C224" s="1355" t="s">
        <v>55</v>
      </c>
      <c r="D224" s="1355" t="s">
        <v>56</v>
      </c>
      <c r="E224" s="897" t="s">
        <v>57</v>
      </c>
      <c r="F224" s="1358" t="s">
        <v>13</v>
      </c>
      <c r="G224" s="1359"/>
      <c r="H224" s="1359"/>
      <c r="I224" s="1359"/>
      <c r="J224" s="1362"/>
      <c r="K224" s="1057" t="s">
        <v>45</v>
      </c>
    </row>
    <row r="225" spans="1:11" ht="21" x14ac:dyDescent="0.4">
      <c r="A225" s="1356"/>
      <c r="B225" s="1356"/>
      <c r="C225" s="1356"/>
      <c r="D225" s="1356"/>
      <c r="E225" s="894" t="s">
        <v>58</v>
      </c>
      <c r="F225" s="894">
        <v>2561</v>
      </c>
      <c r="G225" s="894">
        <v>2562</v>
      </c>
      <c r="H225" s="894">
        <v>2563</v>
      </c>
      <c r="I225" s="894">
        <v>2564</v>
      </c>
      <c r="J225" s="894">
        <v>2565</v>
      </c>
      <c r="K225" s="1310" t="s">
        <v>60</v>
      </c>
    </row>
    <row r="226" spans="1:11" ht="21" x14ac:dyDescent="0.4">
      <c r="A226" s="1357"/>
      <c r="B226" s="1357"/>
      <c r="C226" s="1357"/>
      <c r="D226" s="1357"/>
      <c r="E226" s="895" t="s">
        <v>59</v>
      </c>
      <c r="F226" s="895" t="s">
        <v>14</v>
      </c>
      <c r="G226" s="895" t="s">
        <v>14</v>
      </c>
      <c r="H226" s="895" t="s">
        <v>14</v>
      </c>
      <c r="I226" s="895" t="s">
        <v>14</v>
      </c>
      <c r="J226" s="895" t="s">
        <v>14</v>
      </c>
      <c r="K226" s="1058" t="s">
        <v>61</v>
      </c>
    </row>
    <row r="227" spans="1:11" ht="21" x14ac:dyDescent="0.4">
      <c r="A227" s="6">
        <v>38</v>
      </c>
      <c r="B227" s="2" t="s">
        <v>3082</v>
      </c>
      <c r="C227" s="2" t="s">
        <v>69</v>
      </c>
      <c r="D227" s="2" t="s">
        <v>69</v>
      </c>
      <c r="E227" s="2" t="s">
        <v>4043</v>
      </c>
      <c r="F227" s="28"/>
      <c r="G227" s="28"/>
      <c r="H227" s="204"/>
      <c r="I227" s="337">
        <v>3000000</v>
      </c>
      <c r="J227" s="28"/>
      <c r="K227" s="51" t="s">
        <v>94</v>
      </c>
    </row>
    <row r="228" spans="1:11" ht="21" x14ac:dyDescent="0.4">
      <c r="A228" s="28"/>
      <c r="B228" s="26" t="s">
        <v>4229</v>
      </c>
      <c r="C228" s="2"/>
      <c r="D228" s="2" t="s">
        <v>82</v>
      </c>
      <c r="E228" s="2" t="s">
        <v>3615</v>
      </c>
      <c r="F228" s="28"/>
      <c r="G228" s="28"/>
      <c r="H228" s="936"/>
      <c r="I228" s="28"/>
      <c r="J228" s="28"/>
      <c r="K228" s="1316"/>
    </row>
    <row r="229" spans="1:11" ht="21" x14ac:dyDescent="0.4">
      <c r="A229" s="32"/>
      <c r="B229" s="29" t="s">
        <v>91</v>
      </c>
      <c r="C229" s="3"/>
      <c r="D229" s="3" t="s">
        <v>83</v>
      </c>
      <c r="E229" s="68" t="s">
        <v>2857</v>
      </c>
      <c r="F229" s="32"/>
      <c r="G229" s="32"/>
      <c r="H229" s="920"/>
      <c r="I229" s="32"/>
      <c r="J229" s="32"/>
      <c r="K229" s="1317"/>
    </row>
    <row r="230" spans="1:11" ht="21" x14ac:dyDescent="0.4">
      <c r="A230" s="6">
        <v>39</v>
      </c>
      <c r="B230" s="2" t="s">
        <v>3082</v>
      </c>
      <c r="C230" s="2" t="s">
        <v>69</v>
      </c>
      <c r="D230" s="2" t="s">
        <v>69</v>
      </c>
      <c r="E230" s="2" t="s">
        <v>4044</v>
      </c>
      <c r="F230" s="28"/>
      <c r="G230" s="28"/>
      <c r="H230" s="204">
        <v>20000</v>
      </c>
      <c r="I230" s="28"/>
      <c r="J230" s="28"/>
      <c r="K230" s="51" t="s">
        <v>94</v>
      </c>
    </row>
    <row r="231" spans="1:11" ht="21" x14ac:dyDescent="0.4">
      <c r="A231" s="28"/>
      <c r="B231" s="26" t="s">
        <v>4229</v>
      </c>
      <c r="C231" s="2"/>
      <c r="D231" s="2" t="s">
        <v>84</v>
      </c>
      <c r="E231" s="112" t="s">
        <v>4045</v>
      </c>
      <c r="F231" s="28"/>
      <c r="G231" s="28"/>
      <c r="H231" s="936"/>
      <c r="I231" s="28"/>
      <c r="J231" s="28"/>
      <c r="K231" s="1316"/>
    </row>
    <row r="232" spans="1:11" ht="21" x14ac:dyDescent="0.4">
      <c r="A232" s="32"/>
      <c r="B232" s="29" t="s">
        <v>91</v>
      </c>
      <c r="C232" s="3"/>
      <c r="D232" s="3" t="s">
        <v>85</v>
      </c>
      <c r="E232" s="68" t="s">
        <v>2857</v>
      </c>
      <c r="F232" s="32"/>
      <c r="G232" s="32"/>
      <c r="H232" s="920"/>
      <c r="I232" s="32"/>
      <c r="J232" s="32"/>
      <c r="K232" s="1317"/>
    </row>
    <row r="233" spans="1:11" ht="21" x14ac:dyDescent="0.4">
      <c r="A233" s="6">
        <v>40</v>
      </c>
      <c r="B233" s="2" t="s">
        <v>3082</v>
      </c>
      <c r="C233" s="2" t="s">
        <v>69</v>
      </c>
      <c r="D233" s="2" t="s">
        <v>69</v>
      </c>
      <c r="E233" s="4" t="s">
        <v>3734</v>
      </c>
      <c r="F233" s="28"/>
      <c r="G233" s="28"/>
      <c r="H233" s="204">
        <v>28000</v>
      </c>
      <c r="I233" s="28"/>
      <c r="J233" s="28"/>
      <c r="K233" s="51" t="s">
        <v>94</v>
      </c>
    </row>
    <row r="234" spans="1:11" ht="21" x14ac:dyDescent="0.4">
      <c r="A234" s="28"/>
      <c r="B234" s="26" t="s">
        <v>4229</v>
      </c>
      <c r="C234" s="2"/>
      <c r="D234" s="2" t="s">
        <v>99</v>
      </c>
      <c r="E234" s="4" t="s">
        <v>3735</v>
      </c>
      <c r="F234" s="28"/>
      <c r="G234" s="28"/>
      <c r="H234" s="28"/>
      <c r="I234" s="28"/>
      <c r="J234" s="28"/>
      <c r="K234" s="1316"/>
    </row>
    <row r="235" spans="1:11" ht="21" x14ac:dyDescent="0.4">
      <c r="A235" s="28"/>
      <c r="B235" s="26" t="s">
        <v>91</v>
      </c>
      <c r="C235" s="2"/>
      <c r="D235" s="2" t="s">
        <v>100</v>
      </c>
      <c r="E235" s="2" t="s">
        <v>4046</v>
      </c>
      <c r="F235" s="28"/>
      <c r="G235" s="28"/>
      <c r="H235" s="28"/>
      <c r="I235" s="28"/>
      <c r="J235" s="28"/>
      <c r="K235" s="936"/>
    </row>
    <row r="236" spans="1:11" ht="21" x14ac:dyDescent="0.4">
      <c r="A236" s="28"/>
      <c r="B236" s="26"/>
      <c r="C236" s="2"/>
      <c r="D236" s="2"/>
      <c r="E236" s="2" t="s">
        <v>79</v>
      </c>
      <c r="F236" s="28"/>
      <c r="G236" s="28"/>
      <c r="H236" s="28"/>
      <c r="I236" s="28"/>
      <c r="J236" s="28"/>
      <c r="K236" s="936"/>
    </row>
    <row r="237" spans="1:11" ht="21" x14ac:dyDescent="0.4">
      <c r="A237" s="32"/>
      <c r="B237" s="29"/>
      <c r="C237" s="3"/>
      <c r="D237" s="3"/>
      <c r="E237" s="3" t="s">
        <v>80</v>
      </c>
      <c r="F237" s="32"/>
      <c r="G237" s="32"/>
      <c r="H237" s="32"/>
      <c r="I237" s="32"/>
      <c r="J237" s="32"/>
      <c r="K237" s="920"/>
    </row>
    <row r="238" spans="1:11" ht="21" x14ac:dyDescent="0.4">
      <c r="A238" s="6">
        <v>41</v>
      </c>
      <c r="B238" s="2" t="s">
        <v>3082</v>
      </c>
      <c r="C238" s="2" t="s">
        <v>69</v>
      </c>
      <c r="D238" s="2" t="s">
        <v>69</v>
      </c>
      <c r="E238" s="4" t="s">
        <v>3612</v>
      </c>
      <c r="F238" s="120"/>
      <c r="G238" s="120"/>
      <c r="H238" s="1010">
        <v>500000</v>
      </c>
      <c r="I238" s="1010">
        <v>500000</v>
      </c>
      <c r="J238" s="1320">
        <v>500000</v>
      </c>
      <c r="K238" s="14" t="s">
        <v>94</v>
      </c>
    </row>
    <row r="239" spans="1:11" ht="21" x14ac:dyDescent="0.4">
      <c r="A239" s="28"/>
      <c r="B239" s="26" t="s">
        <v>4229</v>
      </c>
      <c r="C239" s="2"/>
      <c r="D239" s="2" t="s">
        <v>93</v>
      </c>
      <c r="E239" s="4" t="s">
        <v>3613</v>
      </c>
      <c r="F239" s="107"/>
      <c r="G239" s="107"/>
      <c r="H239" s="107"/>
      <c r="I239" s="107"/>
      <c r="J239" s="107"/>
      <c r="K239" s="1316"/>
    </row>
    <row r="240" spans="1:11" ht="21" x14ac:dyDescent="0.4">
      <c r="A240" s="107"/>
      <c r="B240" s="26" t="s">
        <v>91</v>
      </c>
      <c r="C240" s="2"/>
      <c r="D240" s="2"/>
      <c r="E240" s="2" t="s">
        <v>3615</v>
      </c>
      <c r="F240" s="107"/>
      <c r="G240" s="107"/>
      <c r="H240" s="107"/>
      <c r="I240" s="107"/>
      <c r="J240" s="107"/>
      <c r="K240" s="1316"/>
    </row>
    <row r="241" spans="1:11" ht="21" x14ac:dyDescent="0.4">
      <c r="A241" s="32"/>
      <c r="B241" s="29"/>
      <c r="C241" s="32"/>
      <c r="D241" s="32"/>
      <c r="E241" s="68" t="s">
        <v>2857</v>
      </c>
      <c r="F241" s="121"/>
      <c r="G241" s="121"/>
      <c r="H241" s="121"/>
      <c r="I241" s="121"/>
      <c r="J241" s="121"/>
      <c r="K241" s="1317"/>
    </row>
    <row r="242" spans="1:11" ht="21" x14ac:dyDescent="0.4">
      <c r="A242" s="34"/>
      <c r="B242" s="726"/>
      <c r="C242" s="34"/>
      <c r="D242" s="34"/>
      <c r="E242" s="8"/>
      <c r="F242" s="34"/>
      <c r="G242" s="34"/>
      <c r="H242" s="34"/>
      <c r="I242" s="34"/>
      <c r="J242" s="34"/>
      <c r="K242" s="1318"/>
    </row>
    <row r="243" spans="1:11" ht="21" x14ac:dyDescent="0.4">
      <c r="A243" s="34"/>
      <c r="B243" s="726"/>
      <c r="C243" s="34"/>
      <c r="D243" s="34"/>
      <c r="E243" s="8"/>
      <c r="F243" s="34"/>
      <c r="G243" s="34"/>
      <c r="H243" s="34"/>
      <c r="I243" s="34"/>
      <c r="J243" s="34"/>
      <c r="K243" s="1318"/>
    </row>
    <row r="244" spans="1:11" ht="21" x14ac:dyDescent="0.4">
      <c r="A244" s="34"/>
      <c r="B244" s="726"/>
      <c r="C244" s="34"/>
      <c r="D244" s="34"/>
      <c r="E244" s="8"/>
      <c r="F244" s="34"/>
      <c r="G244" s="34"/>
      <c r="H244" s="34"/>
      <c r="I244" s="34"/>
      <c r="J244" s="34"/>
      <c r="K244" s="1318"/>
    </row>
    <row r="245" spans="1:11" ht="21" x14ac:dyDescent="0.4">
      <c r="A245" s="34"/>
      <c r="B245" s="726"/>
      <c r="C245" s="34"/>
      <c r="D245" s="34"/>
      <c r="E245" s="541">
        <v>222</v>
      </c>
      <c r="F245" s="34"/>
      <c r="G245" s="34"/>
      <c r="H245" s="34"/>
      <c r="I245" s="34"/>
      <c r="J245" s="34"/>
      <c r="K245" s="1318"/>
    </row>
    <row r="246" spans="1:11" ht="21" x14ac:dyDescent="0.4">
      <c r="A246" s="1334" t="s">
        <v>52</v>
      </c>
      <c r="B246" s="1334"/>
      <c r="C246" s="1334"/>
      <c r="D246" s="1334"/>
      <c r="E246" s="1334"/>
      <c r="F246" s="1334"/>
      <c r="G246" s="1334"/>
      <c r="H246" s="1334"/>
      <c r="I246" s="1334"/>
      <c r="J246" s="1334"/>
      <c r="K246" s="1334"/>
    </row>
    <row r="247" spans="1:11" ht="21" x14ac:dyDescent="0.4">
      <c r="A247" s="1333" t="s">
        <v>51</v>
      </c>
      <c r="B247" s="1333"/>
      <c r="C247" s="1333"/>
      <c r="D247" s="1333"/>
      <c r="E247" s="1333"/>
      <c r="F247" s="1333"/>
      <c r="G247" s="1333"/>
      <c r="H247" s="1333"/>
      <c r="I247" s="1333"/>
      <c r="J247" s="1333"/>
      <c r="K247" s="1333"/>
    </row>
    <row r="248" spans="1:11" ht="21" x14ac:dyDescent="0.4">
      <c r="A248" s="1333" t="s">
        <v>53</v>
      </c>
      <c r="B248" s="1333"/>
      <c r="C248" s="1333"/>
      <c r="D248" s="1333"/>
      <c r="E248" s="1333"/>
      <c r="F248" s="1333"/>
      <c r="G248" s="1333"/>
      <c r="H248" s="1333"/>
      <c r="I248" s="1333"/>
      <c r="J248" s="1333"/>
      <c r="K248" s="1333"/>
    </row>
    <row r="249" spans="1:11" ht="21" x14ac:dyDescent="0.4">
      <c r="A249" s="1361" t="s">
        <v>3</v>
      </c>
      <c r="B249" s="1361"/>
      <c r="C249" s="1361"/>
      <c r="D249" s="1361"/>
      <c r="E249" s="1361"/>
      <c r="F249" s="1361"/>
      <c r="G249" s="1361"/>
      <c r="H249" s="1361"/>
      <c r="I249" s="1361"/>
      <c r="J249" s="1361"/>
      <c r="K249" s="1361"/>
    </row>
    <row r="250" spans="1:11" ht="21" x14ac:dyDescent="0.4">
      <c r="A250" s="1355" t="s">
        <v>38</v>
      </c>
      <c r="B250" s="1355" t="s">
        <v>54</v>
      </c>
      <c r="C250" s="1355" t="s">
        <v>55</v>
      </c>
      <c r="D250" s="1355" t="s">
        <v>56</v>
      </c>
      <c r="E250" s="897" t="s">
        <v>57</v>
      </c>
      <c r="F250" s="1358" t="s">
        <v>13</v>
      </c>
      <c r="G250" s="1359"/>
      <c r="H250" s="1359"/>
      <c r="I250" s="1359"/>
      <c r="J250" s="1362"/>
      <c r="K250" s="1057" t="s">
        <v>45</v>
      </c>
    </row>
    <row r="251" spans="1:11" ht="21" x14ac:dyDescent="0.4">
      <c r="A251" s="1356"/>
      <c r="B251" s="1356"/>
      <c r="C251" s="1356"/>
      <c r="D251" s="1356"/>
      <c r="E251" s="894" t="s">
        <v>58</v>
      </c>
      <c r="F251" s="894">
        <v>2561</v>
      </c>
      <c r="G251" s="894">
        <v>2562</v>
      </c>
      <c r="H251" s="894">
        <v>2563</v>
      </c>
      <c r="I251" s="894">
        <v>2564</v>
      </c>
      <c r="J251" s="894">
        <v>2565</v>
      </c>
      <c r="K251" s="1310" t="s">
        <v>60</v>
      </c>
    </row>
    <row r="252" spans="1:11" ht="21" x14ac:dyDescent="0.4">
      <c r="A252" s="1357"/>
      <c r="B252" s="1357"/>
      <c r="C252" s="1357"/>
      <c r="D252" s="1357"/>
      <c r="E252" s="895" t="s">
        <v>59</v>
      </c>
      <c r="F252" s="895" t="s">
        <v>14</v>
      </c>
      <c r="G252" s="895" t="s">
        <v>14</v>
      </c>
      <c r="H252" s="895" t="s">
        <v>14</v>
      </c>
      <c r="I252" s="895" t="s">
        <v>14</v>
      </c>
      <c r="J252" s="895" t="s">
        <v>14</v>
      </c>
      <c r="K252" s="1058" t="s">
        <v>61</v>
      </c>
    </row>
    <row r="253" spans="1:11" ht="21" x14ac:dyDescent="0.4">
      <c r="A253" s="6">
        <v>42</v>
      </c>
      <c r="B253" s="2" t="s">
        <v>3082</v>
      </c>
      <c r="C253" s="2" t="s">
        <v>69</v>
      </c>
      <c r="D253" s="2" t="s">
        <v>69</v>
      </c>
      <c r="E253" s="2" t="s">
        <v>3723</v>
      </c>
      <c r="F253" s="28"/>
      <c r="G253" s="28"/>
      <c r="H253" s="204">
        <v>50000</v>
      </c>
      <c r="I253" s="28"/>
      <c r="J253" s="28"/>
      <c r="K253" s="51" t="s">
        <v>94</v>
      </c>
    </row>
    <row r="254" spans="1:11" ht="21" x14ac:dyDescent="0.4">
      <c r="A254" s="28"/>
      <c r="B254" s="26" t="s">
        <v>4229</v>
      </c>
      <c r="C254" s="2"/>
      <c r="D254" s="2" t="s">
        <v>93</v>
      </c>
      <c r="E254" s="2" t="s">
        <v>3724</v>
      </c>
      <c r="F254" s="28"/>
      <c r="G254" s="28"/>
      <c r="H254" s="936"/>
      <c r="I254" s="28"/>
      <c r="J254" s="28"/>
      <c r="K254" s="1316"/>
    </row>
    <row r="255" spans="1:11" ht="21" x14ac:dyDescent="0.4">
      <c r="A255" s="28"/>
      <c r="B255" s="26" t="s">
        <v>91</v>
      </c>
      <c r="C255" s="2"/>
      <c r="D255" s="2"/>
      <c r="E255" s="4" t="s">
        <v>3725</v>
      </c>
      <c r="F255" s="28"/>
      <c r="G255" s="28"/>
      <c r="H255" s="936"/>
      <c r="I255" s="28"/>
      <c r="J255" s="28"/>
      <c r="K255" s="1316"/>
    </row>
    <row r="256" spans="1:11" ht="21" x14ac:dyDescent="0.4">
      <c r="A256" s="28"/>
      <c r="B256" s="26"/>
      <c r="C256" s="2"/>
      <c r="D256" s="2"/>
      <c r="E256" s="4" t="s">
        <v>4047</v>
      </c>
      <c r="F256" s="28"/>
      <c r="G256" s="28"/>
      <c r="H256" s="936"/>
      <c r="I256" s="28"/>
      <c r="J256" s="28"/>
      <c r="K256" s="1316"/>
    </row>
    <row r="257" spans="1:11" ht="21" x14ac:dyDescent="0.4">
      <c r="A257" s="28"/>
      <c r="B257" s="26"/>
      <c r="C257" s="2"/>
      <c r="D257" s="2"/>
      <c r="E257" s="2" t="s">
        <v>3615</v>
      </c>
      <c r="F257" s="28"/>
      <c r="G257" s="28"/>
      <c r="H257" s="936"/>
      <c r="I257" s="28"/>
      <c r="J257" s="28"/>
      <c r="K257" s="1316"/>
    </row>
    <row r="258" spans="1:11" ht="21" x14ac:dyDescent="0.4">
      <c r="A258" s="32"/>
      <c r="B258" s="29"/>
      <c r="C258" s="3"/>
      <c r="D258" s="3"/>
      <c r="E258" s="68" t="s">
        <v>2857</v>
      </c>
      <c r="F258" s="32"/>
      <c r="G258" s="32"/>
      <c r="H258" s="32"/>
      <c r="I258" s="32"/>
      <c r="J258" s="32"/>
      <c r="K258" s="1317"/>
    </row>
    <row r="259" spans="1:11" ht="21" x14ac:dyDescent="0.4">
      <c r="A259" s="6">
        <v>43</v>
      </c>
      <c r="B259" s="2" t="s">
        <v>3082</v>
      </c>
      <c r="C259" s="2" t="s">
        <v>69</v>
      </c>
      <c r="D259" s="2" t="s">
        <v>69</v>
      </c>
      <c r="E259" s="4" t="s">
        <v>3732</v>
      </c>
      <c r="F259" s="28"/>
      <c r="G259" s="28"/>
      <c r="H259" s="204">
        <v>120000</v>
      </c>
      <c r="I259" s="28"/>
      <c r="J259" s="28"/>
      <c r="K259" s="51" t="s">
        <v>94</v>
      </c>
    </row>
    <row r="260" spans="1:11" ht="21" x14ac:dyDescent="0.4">
      <c r="A260" s="28"/>
      <c r="B260" s="26" t="s">
        <v>4229</v>
      </c>
      <c r="C260" s="2"/>
      <c r="D260" s="2" t="s">
        <v>93</v>
      </c>
      <c r="E260" s="4" t="s">
        <v>4048</v>
      </c>
      <c r="F260" s="28"/>
      <c r="G260" s="28"/>
      <c r="H260" s="28"/>
      <c r="I260" s="28"/>
      <c r="J260" s="28"/>
      <c r="K260" s="1316"/>
    </row>
    <row r="261" spans="1:11" ht="21" x14ac:dyDescent="0.4">
      <c r="A261" s="28"/>
      <c r="B261" s="26" t="s">
        <v>91</v>
      </c>
      <c r="C261" s="2"/>
      <c r="D261" s="2"/>
      <c r="E261" s="2" t="s">
        <v>79</v>
      </c>
      <c r="F261" s="28"/>
      <c r="G261" s="28"/>
      <c r="H261" s="28"/>
      <c r="I261" s="28"/>
      <c r="J261" s="28"/>
      <c r="K261" s="1316"/>
    </row>
    <row r="262" spans="1:11" ht="21" x14ac:dyDescent="0.4">
      <c r="A262" s="32"/>
      <c r="B262" s="29"/>
      <c r="C262" s="3"/>
      <c r="D262" s="3"/>
      <c r="E262" s="3" t="s">
        <v>80</v>
      </c>
      <c r="F262" s="32"/>
      <c r="G262" s="32"/>
      <c r="H262" s="32"/>
      <c r="I262" s="32"/>
      <c r="J262" s="32"/>
      <c r="K262" s="1317"/>
    </row>
    <row r="263" spans="1:11" ht="21" x14ac:dyDescent="0.4">
      <c r="A263" s="6">
        <v>44</v>
      </c>
      <c r="B263" s="2" t="s">
        <v>3082</v>
      </c>
      <c r="C263" s="2" t="s">
        <v>69</v>
      </c>
      <c r="D263" s="2" t="s">
        <v>69</v>
      </c>
      <c r="E263" s="4" t="s">
        <v>3733</v>
      </c>
      <c r="F263" s="28"/>
      <c r="G263" s="28"/>
      <c r="H263" s="204">
        <v>144000</v>
      </c>
      <c r="I263" s="28"/>
      <c r="J263" s="28"/>
      <c r="K263" s="51" t="s">
        <v>94</v>
      </c>
    </row>
    <row r="264" spans="1:11" ht="21" x14ac:dyDescent="0.4">
      <c r="A264" s="28"/>
      <c r="B264" s="26" t="s">
        <v>4229</v>
      </c>
      <c r="C264" s="2"/>
      <c r="D264" s="2" t="s">
        <v>93</v>
      </c>
      <c r="E264" s="4" t="s">
        <v>4049</v>
      </c>
      <c r="F264" s="28"/>
      <c r="G264" s="28"/>
      <c r="H264" s="28"/>
      <c r="I264" s="28"/>
      <c r="J264" s="28"/>
      <c r="K264" s="1316"/>
    </row>
    <row r="265" spans="1:11" ht="21" x14ac:dyDescent="0.4">
      <c r="A265" s="28"/>
      <c r="B265" s="26" t="s">
        <v>91</v>
      </c>
      <c r="C265" s="2"/>
      <c r="D265" s="2"/>
      <c r="E265" s="2" t="s">
        <v>79</v>
      </c>
      <c r="F265" s="28"/>
      <c r="G265" s="28"/>
      <c r="H265" s="28"/>
      <c r="I265" s="28"/>
      <c r="J265" s="28"/>
      <c r="K265" s="1316"/>
    </row>
    <row r="266" spans="1:11" ht="21" x14ac:dyDescent="0.4">
      <c r="A266" s="32"/>
      <c r="B266" s="29"/>
      <c r="C266" s="3"/>
      <c r="D266" s="3"/>
      <c r="E266" s="3" t="s">
        <v>80</v>
      </c>
      <c r="F266" s="32"/>
      <c r="G266" s="32"/>
      <c r="H266" s="32"/>
      <c r="I266" s="32"/>
      <c r="J266" s="32"/>
      <c r="K266" s="1317"/>
    </row>
    <row r="267" spans="1:11" ht="21" x14ac:dyDescent="0.4">
      <c r="A267" s="6">
        <v>45</v>
      </c>
      <c r="B267" s="2" t="s">
        <v>3082</v>
      </c>
      <c r="C267" s="2" t="s">
        <v>69</v>
      </c>
      <c r="D267" s="2" t="s">
        <v>69</v>
      </c>
      <c r="E267" s="2" t="s">
        <v>4050</v>
      </c>
      <c r="F267" s="28"/>
      <c r="G267" s="28"/>
      <c r="H267" s="24">
        <v>50000</v>
      </c>
      <c r="I267" s="28"/>
      <c r="J267" s="28"/>
      <c r="K267" s="51" t="s">
        <v>94</v>
      </c>
    </row>
    <row r="268" spans="1:11" ht="21" x14ac:dyDescent="0.4">
      <c r="A268" s="28"/>
      <c r="B268" s="26" t="s">
        <v>4229</v>
      </c>
      <c r="C268" s="2"/>
      <c r="D268" s="2" t="s">
        <v>87</v>
      </c>
      <c r="E268" s="2" t="s">
        <v>3615</v>
      </c>
      <c r="F268" s="28"/>
      <c r="G268" s="28"/>
      <c r="H268" s="28"/>
      <c r="I268" s="28"/>
      <c r="J268" s="28"/>
      <c r="K268" s="1316"/>
    </row>
    <row r="269" spans="1:11" ht="21" x14ac:dyDescent="0.4">
      <c r="A269" s="107"/>
      <c r="B269" s="26" t="s">
        <v>91</v>
      </c>
      <c r="C269" s="2"/>
      <c r="D269" s="2"/>
      <c r="E269" s="4" t="s">
        <v>2857</v>
      </c>
      <c r="F269" s="28"/>
      <c r="G269" s="28"/>
      <c r="H269" s="28"/>
      <c r="I269" s="28"/>
      <c r="J269" s="28"/>
      <c r="K269" s="1316"/>
    </row>
    <row r="270" spans="1:11" ht="21" x14ac:dyDescent="0.4">
      <c r="A270" s="32"/>
      <c r="B270" s="29"/>
      <c r="C270" s="32"/>
      <c r="D270" s="121"/>
      <c r="E270" s="3"/>
      <c r="F270" s="32"/>
      <c r="G270" s="32"/>
      <c r="H270" s="32"/>
      <c r="I270" s="32"/>
      <c r="J270" s="32"/>
      <c r="K270" s="1317"/>
    </row>
    <row r="271" spans="1:11" ht="21" x14ac:dyDescent="0.4">
      <c r="A271" s="34"/>
      <c r="B271" s="726"/>
      <c r="C271" s="34"/>
      <c r="D271" s="34"/>
      <c r="E271" s="541">
        <v>223</v>
      </c>
      <c r="F271" s="34"/>
      <c r="G271" s="34"/>
      <c r="H271" s="34"/>
      <c r="I271" s="34"/>
      <c r="J271" s="34"/>
      <c r="K271" s="1318"/>
    </row>
    <row r="272" spans="1:11" ht="19.2" x14ac:dyDescent="0.35">
      <c r="A272" s="1372" t="s">
        <v>52</v>
      </c>
      <c r="B272" s="1372"/>
      <c r="C272" s="1372"/>
      <c r="D272" s="1372"/>
      <c r="E272" s="1372"/>
      <c r="F272" s="1372"/>
      <c r="G272" s="1372"/>
      <c r="H272" s="1372"/>
      <c r="I272" s="1372"/>
      <c r="J272" s="1372"/>
      <c r="K272" s="1372"/>
    </row>
    <row r="273" spans="1:11" ht="19.2" x14ac:dyDescent="0.35">
      <c r="A273" s="1344" t="s">
        <v>51</v>
      </c>
      <c r="B273" s="1344"/>
      <c r="C273" s="1344"/>
      <c r="D273" s="1344"/>
      <c r="E273" s="1344"/>
      <c r="F273" s="1344"/>
      <c r="G273" s="1344"/>
      <c r="H273" s="1344"/>
      <c r="I273" s="1344"/>
      <c r="J273" s="1344"/>
      <c r="K273" s="1344"/>
    </row>
    <row r="274" spans="1:11" ht="19.2" x14ac:dyDescent="0.35">
      <c r="A274" s="1344" t="s">
        <v>53</v>
      </c>
      <c r="B274" s="1344"/>
      <c r="C274" s="1344"/>
      <c r="D274" s="1344"/>
      <c r="E274" s="1344"/>
      <c r="F274" s="1344"/>
      <c r="G274" s="1344"/>
      <c r="H274" s="1344"/>
      <c r="I274" s="1344"/>
      <c r="J274" s="1344"/>
      <c r="K274" s="1344"/>
    </row>
    <row r="275" spans="1:11" ht="19.2" x14ac:dyDescent="0.35">
      <c r="A275" s="1373" t="s">
        <v>3</v>
      </c>
      <c r="B275" s="1373"/>
      <c r="C275" s="1373"/>
      <c r="D275" s="1373"/>
      <c r="E275" s="1373"/>
      <c r="F275" s="1373"/>
      <c r="G275" s="1373"/>
      <c r="H275" s="1373"/>
      <c r="I275" s="1373"/>
      <c r="J275" s="1373"/>
      <c r="K275" s="1373"/>
    </row>
    <row r="276" spans="1:11" ht="19.2" x14ac:dyDescent="0.35">
      <c r="A276" s="1374" t="s">
        <v>38</v>
      </c>
      <c r="B276" s="1374" t="s">
        <v>54</v>
      </c>
      <c r="C276" s="1374" t="s">
        <v>55</v>
      </c>
      <c r="D276" s="1374" t="s">
        <v>56</v>
      </c>
      <c r="E276" s="1244" t="s">
        <v>57</v>
      </c>
      <c r="F276" s="1377" t="s">
        <v>13</v>
      </c>
      <c r="G276" s="1378"/>
      <c r="H276" s="1378"/>
      <c r="I276" s="1378"/>
      <c r="J276" s="1379"/>
      <c r="K276" s="1057" t="s">
        <v>45</v>
      </c>
    </row>
    <row r="277" spans="1:11" ht="19.2" x14ac:dyDescent="0.35">
      <c r="A277" s="1375"/>
      <c r="B277" s="1375"/>
      <c r="C277" s="1375"/>
      <c r="D277" s="1375"/>
      <c r="E277" s="1245" t="s">
        <v>58</v>
      </c>
      <c r="F277" s="1245">
        <v>2561</v>
      </c>
      <c r="G277" s="1245">
        <v>2562</v>
      </c>
      <c r="H277" s="1245">
        <v>2563</v>
      </c>
      <c r="I277" s="1245">
        <v>2564</v>
      </c>
      <c r="J277" s="1245">
        <v>2565</v>
      </c>
      <c r="K277" s="1310" t="s">
        <v>60</v>
      </c>
    </row>
    <row r="278" spans="1:11" ht="19.2" x14ac:dyDescent="0.35">
      <c r="A278" s="1376"/>
      <c r="B278" s="1376"/>
      <c r="C278" s="1376"/>
      <c r="D278" s="1376"/>
      <c r="E278" s="1246" t="s">
        <v>59</v>
      </c>
      <c r="F278" s="1246" t="s">
        <v>14</v>
      </c>
      <c r="G278" s="1246" t="s">
        <v>14</v>
      </c>
      <c r="H278" s="1246" t="s">
        <v>14</v>
      </c>
      <c r="I278" s="1246" t="s">
        <v>14</v>
      </c>
      <c r="J278" s="1246" t="s">
        <v>14</v>
      </c>
      <c r="K278" s="1058" t="s">
        <v>61</v>
      </c>
    </row>
    <row r="279" spans="1:11" ht="19.2" x14ac:dyDescent="0.35">
      <c r="A279" s="1148">
        <v>46</v>
      </c>
      <c r="B279" s="247" t="s">
        <v>3082</v>
      </c>
      <c r="C279" s="247" t="s">
        <v>69</v>
      </c>
      <c r="D279" s="247" t="s">
        <v>69</v>
      </c>
      <c r="E279" s="247" t="s">
        <v>3617</v>
      </c>
      <c r="F279" s="1249"/>
      <c r="G279" s="1249"/>
      <c r="H279" s="1247">
        <v>60000</v>
      </c>
      <c r="I279" s="1249"/>
      <c r="J279" s="1249"/>
      <c r="K279" s="51" t="s">
        <v>94</v>
      </c>
    </row>
    <row r="280" spans="1:11" ht="19.2" x14ac:dyDescent="0.35">
      <c r="A280" s="1249"/>
      <c r="B280" s="1149" t="s">
        <v>4229</v>
      </c>
      <c r="C280" s="247"/>
      <c r="D280" s="247" t="s">
        <v>87</v>
      </c>
      <c r="E280" s="247" t="s">
        <v>4051</v>
      </c>
      <c r="F280" s="1249"/>
      <c r="G280" s="1249"/>
      <c r="H280" s="1249"/>
      <c r="I280" s="1249"/>
      <c r="J280" s="1249"/>
      <c r="K280" s="1316"/>
    </row>
    <row r="281" spans="1:11" ht="19.2" x14ac:dyDescent="0.35">
      <c r="A281" s="1280"/>
      <c r="B281" s="1149" t="s">
        <v>91</v>
      </c>
      <c r="C281" s="247"/>
      <c r="D281" s="247"/>
      <c r="E281" s="247" t="s">
        <v>3615</v>
      </c>
      <c r="F281" s="1249"/>
      <c r="G281" s="1249"/>
      <c r="H281" s="1249"/>
      <c r="I281" s="1249"/>
      <c r="J281" s="1249"/>
      <c r="K281" s="1316"/>
    </row>
    <row r="282" spans="1:11" ht="19.2" x14ac:dyDescent="0.35">
      <c r="A282" s="1252"/>
      <c r="B282" s="1253"/>
      <c r="C282" s="1252"/>
      <c r="D282" s="1252"/>
      <c r="E282" s="1257" t="s">
        <v>2857</v>
      </c>
      <c r="F282" s="1252"/>
      <c r="G282" s="1252"/>
      <c r="H282" s="1252"/>
      <c r="I282" s="1252"/>
      <c r="J282" s="1252"/>
      <c r="K282" s="1317"/>
    </row>
    <row r="283" spans="1:11" ht="19.2" x14ac:dyDescent="0.35">
      <c r="A283" s="1148">
        <v>47</v>
      </c>
      <c r="B283" s="247" t="s">
        <v>3082</v>
      </c>
      <c r="C283" s="247" t="s">
        <v>69</v>
      </c>
      <c r="D283" s="247" t="s">
        <v>69</v>
      </c>
      <c r="E283" s="1150" t="s">
        <v>3721</v>
      </c>
      <c r="F283" s="1283"/>
      <c r="G283" s="1283"/>
      <c r="H283" s="1284">
        <v>5600</v>
      </c>
      <c r="I283" s="1284"/>
      <c r="J283" s="1284"/>
      <c r="K283" s="14" t="s">
        <v>94</v>
      </c>
    </row>
    <row r="284" spans="1:11" ht="19.2" x14ac:dyDescent="0.35">
      <c r="A284" s="1249"/>
      <c r="B284" s="1149" t="s">
        <v>4229</v>
      </c>
      <c r="C284" s="247"/>
      <c r="D284" s="247" t="s">
        <v>3722</v>
      </c>
      <c r="E284" s="1150" t="s">
        <v>4072</v>
      </c>
      <c r="F284" s="1280"/>
      <c r="G284" s="1280"/>
      <c r="H284" s="1280"/>
      <c r="I284" s="1280"/>
      <c r="J284" s="1280"/>
      <c r="K284" s="1316"/>
    </row>
    <row r="285" spans="1:11" ht="19.2" x14ac:dyDescent="0.35">
      <c r="A285" s="1280"/>
      <c r="B285" s="1149" t="s">
        <v>91</v>
      </c>
      <c r="C285" s="247"/>
      <c r="D285" s="247"/>
      <c r="E285" s="247" t="s">
        <v>79</v>
      </c>
      <c r="F285" s="1280"/>
      <c r="G285" s="1280"/>
      <c r="H285" s="1280"/>
      <c r="I285" s="1280"/>
      <c r="J285" s="1280"/>
      <c r="K285" s="1316"/>
    </row>
    <row r="286" spans="1:11" ht="19.2" x14ac:dyDescent="0.35">
      <c r="A286" s="1252"/>
      <c r="B286" s="1253"/>
      <c r="C286" s="1252"/>
      <c r="D286" s="1252"/>
      <c r="E286" s="250" t="s">
        <v>80</v>
      </c>
      <c r="F286" s="1256"/>
      <c r="G286" s="1256"/>
      <c r="H286" s="1256"/>
      <c r="I286" s="1256"/>
      <c r="J286" s="1256"/>
      <c r="K286" s="1317"/>
    </row>
    <row r="287" spans="1:11" ht="19.2" x14ac:dyDescent="0.35">
      <c r="A287" s="1148">
        <v>48</v>
      </c>
      <c r="B287" s="247" t="s">
        <v>3082</v>
      </c>
      <c r="C287" s="247" t="s">
        <v>69</v>
      </c>
      <c r="D287" s="247" t="s">
        <v>69</v>
      </c>
      <c r="E287" s="247" t="s">
        <v>4052</v>
      </c>
      <c r="F287" s="1249"/>
      <c r="G287" s="1249"/>
      <c r="H287" s="1247">
        <v>8000</v>
      </c>
      <c r="I287" s="1249"/>
      <c r="J287" s="1249"/>
      <c r="K287" s="51" t="s">
        <v>94</v>
      </c>
    </row>
    <row r="288" spans="1:11" ht="19.2" x14ac:dyDescent="0.35">
      <c r="A288" s="1249"/>
      <c r="B288" s="1149" t="s">
        <v>4229</v>
      </c>
      <c r="C288" s="247"/>
      <c r="D288" s="247" t="s">
        <v>3722</v>
      </c>
      <c r="E288" s="247" t="s">
        <v>3615</v>
      </c>
      <c r="F288" s="1249"/>
      <c r="G288" s="1249"/>
      <c r="H288" s="1249"/>
      <c r="I288" s="1249"/>
      <c r="J288" s="1249"/>
      <c r="K288" s="1316"/>
    </row>
    <row r="289" spans="1:11" ht="19.2" x14ac:dyDescent="0.35">
      <c r="A289" s="1252"/>
      <c r="B289" s="1253" t="s">
        <v>91</v>
      </c>
      <c r="C289" s="250"/>
      <c r="D289" s="250"/>
      <c r="E289" s="1257" t="s">
        <v>2857</v>
      </c>
      <c r="F289" s="1252"/>
      <c r="G289" s="1252"/>
      <c r="H289" s="1252"/>
      <c r="I289" s="1252"/>
      <c r="J289" s="1252"/>
      <c r="K289" s="1317"/>
    </row>
    <row r="290" spans="1:11" ht="19.2" x14ac:dyDescent="0.35">
      <c r="A290" s="1148">
        <v>49</v>
      </c>
      <c r="B290" s="247" t="s">
        <v>3082</v>
      </c>
      <c r="C290" s="247" t="s">
        <v>69</v>
      </c>
      <c r="D290" s="247" t="s">
        <v>69</v>
      </c>
      <c r="E290" s="247" t="s">
        <v>4105</v>
      </c>
      <c r="F290" s="1249"/>
      <c r="G290" s="1249"/>
      <c r="H290" s="1247">
        <v>6000</v>
      </c>
      <c r="I290" s="1249"/>
      <c r="J290" s="1249"/>
      <c r="K290" s="51" t="s">
        <v>94</v>
      </c>
    </row>
    <row r="291" spans="1:11" ht="19.2" x14ac:dyDescent="0.35">
      <c r="A291" s="1249"/>
      <c r="B291" s="1149" t="s">
        <v>4229</v>
      </c>
      <c r="C291" s="247"/>
      <c r="D291" s="247" t="s">
        <v>3722</v>
      </c>
      <c r="E291" s="247" t="s">
        <v>4017</v>
      </c>
      <c r="F291" s="1249"/>
      <c r="G291" s="1249"/>
      <c r="H291" s="1249"/>
      <c r="I291" s="1249"/>
      <c r="J291" s="1249"/>
      <c r="K291" s="1316"/>
    </row>
    <row r="292" spans="1:11" ht="19.2" x14ac:dyDescent="0.35">
      <c r="A292" s="1252"/>
      <c r="B292" s="1253" t="s">
        <v>91</v>
      </c>
      <c r="C292" s="250"/>
      <c r="D292" s="250"/>
      <c r="E292" s="1257" t="s">
        <v>2857</v>
      </c>
      <c r="F292" s="1252"/>
      <c r="G292" s="1252"/>
      <c r="H292" s="1252"/>
      <c r="I292" s="1252"/>
      <c r="J292" s="1252"/>
      <c r="K292" s="1317"/>
    </row>
    <row r="293" spans="1:11" ht="19.2" x14ac:dyDescent="0.35">
      <c r="A293" s="1148">
        <v>50</v>
      </c>
      <c r="B293" s="247" t="s">
        <v>3082</v>
      </c>
      <c r="C293" s="247" t="s">
        <v>69</v>
      </c>
      <c r="D293" s="247" t="s">
        <v>69</v>
      </c>
      <c r="E293" s="247" t="s">
        <v>4074</v>
      </c>
      <c r="F293" s="1249"/>
      <c r="G293" s="1249"/>
      <c r="H293" s="1247">
        <v>5000</v>
      </c>
      <c r="I293" s="1249"/>
      <c r="J293" s="1249"/>
      <c r="K293" s="51" t="s">
        <v>94</v>
      </c>
    </row>
    <row r="294" spans="1:11" ht="19.2" x14ac:dyDescent="0.35">
      <c r="A294" s="1249"/>
      <c r="B294" s="1149" t="s">
        <v>4229</v>
      </c>
      <c r="C294" s="247"/>
      <c r="D294" s="247" t="s">
        <v>3722</v>
      </c>
      <c r="E294" s="247" t="s">
        <v>3615</v>
      </c>
      <c r="F294" s="1249"/>
      <c r="G294" s="1249"/>
      <c r="H294" s="1249"/>
      <c r="I294" s="1249"/>
      <c r="J294" s="1249"/>
      <c r="K294" s="1316"/>
    </row>
    <row r="295" spans="1:11" ht="19.2" x14ac:dyDescent="0.35">
      <c r="A295" s="1252"/>
      <c r="B295" s="1253" t="s">
        <v>91</v>
      </c>
      <c r="C295" s="250"/>
      <c r="D295" s="250"/>
      <c r="E295" s="1257" t="s">
        <v>2857</v>
      </c>
      <c r="F295" s="1252"/>
      <c r="G295" s="1252"/>
      <c r="H295" s="1252"/>
      <c r="I295" s="1252"/>
      <c r="J295" s="1252"/>
      <c r="K295" s="1317"/>
    </row>
    <row r="296" spans="1:11" ht="19.2" x14ac:dyDescent="0.35">
      <c r="A296" s="1148">
        <v>51</v>
      </c>
      <c r="B296" s="247" t="s">
        <v>3082</v>
      </c>
      <c r="C296" s="247" t="s">
        <v>69</v>
      </c>
      <c r="D296" s="247" t="s">
        <v>69</v>
      </c>
      <c r="E296" s="247" t="s">
        <v>4073</v>
      </c>
      <c r="F296" s="1249"/>
      <c r="G296" s="1249"/>
      <c r="H296" s="1247">
        <v>4000</v>
      </c>
      <c r="I296" s="1249"/>
      <c r="J296" s="1249"/>
      <c r="K296" s="51" t="s">
        <v>94</v>
      </c>
    </row>
    <row r="297" spans="1:11" ht="19.2" x14ac:dyDescent="0.35">
      <c r="A297" s="1249"/>
      <c r="B297" s="1149" t="s">
        <v>4229</v>
      </c>
      <c r="C297" s="247"/>
      <c r="D297" s="247" t="s">
        <v>3722</v>
      </c>
      <c r="E297" s="247" t="s">
        <v>3615</v>
      </c>
      <c r="F297" s="1249"/>
      <c r="G297" s="1249"/>
      <c r="H297" s="1249"/>
      <c r="I297" s="1249"/>
      <c r="J297" s="1249"/>
      <c r="K297" s="936"/>
    </row>
    <row r="298" spans="1:11" ht="19.2" x14ac:dyDescent="0.35">
      <c r="A298" s="1256"/>
      <c r="B298" s="1253" t="s">
        <v>91</v>
      </c>
      <c r="C298" s="250"/>
      <c r="D298" s="250"/>
      <c r="E298" s="1257" t="s">
        <v>2857</v>
      </c>
      <c r="F298" s="1252"/>
      <c r="G298" s="1252"/>
      <c r="H298" s="1252"/>
      <c r="I298" s="1252"/>
      <c r="J298" s="1252"/>
      <c r="K298" s="920"/>
    </row>
    <row r="299" spans="1:11" ht="21" x14ac:dyDescent="0.4">
      <c r="A299" s="34"/>
      <c r="B299" s="726"/>
      <c r="C299" s="8"/>
      <c r="D299" s="8"/>
      <c r="E299" s="541">
        <v>224</v>
      </c>
      <c r="F299" s="34"/>
      <c r="G299" s="34"/>
      <c r="H299" s="34"/>
      <c r="I299" s="34"/>
      <c r="J299" s="34"/>
      <c r="K299" s="1093"/>
    </row>
    <row r="300" spans="1:11" ht="21" x14ac:dyDescent="0.4">
      <c r="A300" s="34"/>
      <c r="B300" s="726"/>
      <c r="C300" s="8"/>
      <c r="D300" s="8"/>
      <c r="E300" s="541"/>
      <c r="F300" s="34"/>
      <c r="G300" s="34"/>
      <c r="H300" s="34"/>
      <c r="I300" s="34"/>
      <c r="J300" s="34"/>
      <c r="K300" s="1093"/>
    </row>
    <row r="301" spans="1:11" ht="21" x14ac:dyDescent="0.4">
      <c r="A301" s="1334" t="s">
        <v>52</v>
      </c>
      <c r="B301" s="1334"/>
      <c r="C301" s="1334"/>
      <c r="D301" s="1334"/>
      <c r="E301" s="1334"/>
      <c r="F301" s="1334"/>
      <c r="G301" s="1334"/>
      <c r="H301" s="1334"/>
      <c r="I301" s="1334"/>
      <c r="J301" s="1334"/>
      <c r="K301" s="1334"/>
    </row>
    <row r="302" spans="1:11" ht="21" x14ac:dyDescent="0.4">
      <c r="A302" s="1333" t="s">
        <v>51</v>
      </c>
      <c r="B302" s="1333"/>
      <c r="C302" s="1333"/>
      <c r="D302" s="1333"/>
      <c r="E302" s="1333"/>
      <c r="F302" s="1333"/>
      <c r="G302" s="1333"/>
      <c r="H302" s="1333"/>
      <c r="I302" s="1333"/>
      <c r="J302" s="1333"/>
      <c r="K302" s="1333"/>
    </row>
    <row r="303" spans="1:11" ht="21" x14ac:dyDescent="0.4">
      <c r="A303" s="1333" t="s">
        <v>53</v>
      </c>
      <c r="B303" s="1333"/>
      <c r="C303" s="1333"/>
      <c r="D303" s="1333"/>
      <c r="E303" s="1333"/>
      <c r="F303" s="1333"/>
      <c r="G303" s="1333"/>
      <c r="H303" s="1333"/>
      <c r="I303" s="1333"/>
      <c r="J303" s="1333"/>
      <c r="K303" s="1333"/>
    </row>
    <row r="304" spans="1:11" ht="21" x14ac:dyDescent="0.4">
      <c r="A304" s="1361" t="s">
        <v>3</v>
      </c>
      <c r="B304" s="1361"/>
      <c r="C304" s="1361"/>
      <c r="D304" s="1361"/>
      <c r="E304" s="1361"/>
      <c r="F304" s="1361"/>
      <c r="G304" s="1361"/>
      <c r="H304" s="1361"/>
      <c r="I304" s="1361"/>
      <c r="J304" s="1361"/>
      <c r="K304" s="1361"/>
    </row>
    <row r="305" spans="1:11" ht="21" x14ac:dyDescent="0.4">
      <c r="A305" s="1355" t="s">
        <v>38</v>
      </c>
      <c r="B305" s="1355" t="s">
        <v>54</v>
      </c>
      <c r="C305" s="1355" t="s">
        <v>55</v>
      </c>
      <c r="D305" s="1355" t="s">
        <v>56</v>
      </c>
      <c r="E305" s="897" t="s">
        <v>57</v>
      </c>
      <c r="F305" s="1358" t="s">
        <v>13</v>
      </c>
      <c r="G305" s="1359"/>
      <c r="H305" s="1359"/>
      <c r="I305" s="1359"/>
      <c r="J305" s="1362"/>
      <c r="K305" s="1057" t="s">
        <v>45</v>
      </c>
    </row>
    <row r="306" spans="1:11" ht="21" x14ac:dyDescent="0.4">
      <c r="A306" s="1356"/>
      <c r="B306" s="1356"/>
      <c r="C306" s="1356"/>
      <c r="D306" s="1356"/>
      <c r="E306" s="894" t="s">
        <v>58</v>
      </c>
      <c r="F306" s="894">
        <v>2561</v>
      </c>
      <c r="G306" s="894">
        <v>2562</v>
      </c>
      <c r="H306" s="894">
        <v>2563</v>
      </c>
      <c r="I306" s="894">
        <v>2564</v>
      </c>
      <c r="J306" s="894">
        <v>2565</v>
      </c>
      <c r="K306" s="1310" t="s">
        <v>60</v>
      </c>
    </row>
    <row r="307" spans="1:11" ht="21" x14ac:dyDescent="0.4">
      <c r="A307" s="1357"/>
      <c r="B307" s="1357"/>
      <c r="C307" s="1357"/>
      <c r="D307" s="1357"/>
      <c r="E307" s="895" t="s">
        <v>59</v>
      </c>
      <c r="F307" s="895" t="s">
        <v>14</v>
      </c>
      <c r="G307" s="895" t="s">
        <v>14</v>
      </c>
      <c r="H307" s="895" t="s">
        <v>14</v>
      </c>
      <c r="I307" s="895" t="s">
        <v>14</v>
      </c>
      <c r="J307" s="895" t="s">
        <v>14</v>
      </c>
      <c r="K307" s="1058" t="s">
        <v>61</v>
      </c>
    </row>
    <row r="308" spans="1:11" ht="21" x14ac:dyDescent="0.4">
      <c r="A308" s="6">
        <v>52</v>
      </c>
      <c r="B308" s="2" t="s">
        <v>3082</v>
      </c>
      <c r="C308" s="2" t="s">
        <v>69</v>
      </c>
      <c r="D308" s="2" t="s">
        <v>69</v>
      </c>
      <c r="E308" s="4" t="s">
        <v>4071</v>
      </c>
      <c r="F308" s="107"/>
      <c r="G308" s="107"/>
      <c r="H308" s="1010">
        <v>13000</v>
      </c>
      <c r="I308" s="1010"/>
      <c r="J308" s="1010"/>
      <c r="K308" s="14" t="s">
        <v>94</v>
      </c>
    </row>
    <row r="309" spans="1:11" ht="21" x14ac:dyDescent="0.4">
      <c r="A309" s="28"/>
      <c r="B309" s="26" t="s">
        <v>4229</v>
      </c>
      <c r="C309" s="2"/>
      <c r="D309" s="2" t="s">
        <v>3722</v>
      </c>
      <c r="E309" s="4" t="s">
        <v>4067</v>
      </c>
      <c r="F309" s="107"/>
      <c r="G309" s="107"/>
      <c r="H309" s="107"/>
      <c r="I309" s="107"/>
      <c r="J309" s="107"/>
      <c r="K309" s="936"/>
    </row>
    <row r="310" spans="1:11" ht="21" x14ac:dyDescent="0.4">
      <c r="A310" s="28"/>
      <c r="B310" s="26" t="s">
        <v>91</v>
      </c>
      <c r="C310" s="2"/>
      <c r="D310" s="2"/>
      <c r="E310" s="2" t="s">
        <v>3615</v>
      </c>
      <c r="F310" s="107"/>
      <c r="G310" s="107"/>
      <c r="H310" s="107"/>
      <c r="I310" s="107"/>
      <c r="J310" s="107"/>
      <c r="K310" s="936"/>
    </row>
    <row r="311" spans="1:11" ht="21" x14ac:dyDescent="0.4">
      <c r="A311" s="32"/>
      <c r="B311" s="730"/>
      <c r="C311" s="3"/>
      <c r="D311" s="3"/>
      <c r="E311" s="68" t="s">
        <v>2857</v>
      </c>
      <c r="F311" s="121"/>
      <c r="G311" s="121"/>
      <c r="H311" s="121"/>
      <c r="I311" s="121"/>
      <c r="J311" s="121"/>
      <c r="K311" s="920"/>
    </row>
    <row r="312" spans="1:11" ht="21" x14ac:dyDescent="0.4">
      <c r="A312" s="5">
        <v>53</v>
      </c>
      <c r="B312" s="2" t="s">
        <v>3082</v>
      </c>
      <c r="C312" s="2" t="s">
        <v>69</v>
      </c>
      <c r="D312" s="2" t="s">
        <v>69</v>
      </c>
      <c r="E312" s="99" t="s">
        <v>3068</v>
      </c>
      <c r="F312" s="120"/>
      <c r="G312" s="120"/>
      <c r="H312" s="481">
        <v>10000</v>
      </c>
      <c r="I312" s="1010"/>
      <c r="J312" s="481"/>
      <c r="K312" s="14" t="s">
        <v>94</v>
      </c>
    </row>
    <row r="313" spans="1:11" ht="21" x14ac:dyDescent="0.4">
      <c r="A313" s="6"/>
      <c r="B313" s="26" t="s">
        <v>4229</v>
      </c>
      <c r="C313" s="2"/>
      <c r="D313" s="2" t="s">
        <v>78</v>
      </c>
      <c r="E313" s="27" t="s">
        <v>4066</v>
      </c>
      <c r="F313" s="107"/>
      <c r="G313" s="107"/>
      <c r="H313" s="24"/>
      <c r="I313" s="729"/>
      <c r="J313" s="24"/>
      <c r="K313" s="51"/>
    </row>
    <row r="314" spans="1:11" ht="21" x14ac:dyDescent="0.4">
      <c r="A314" s="9"/>
      <c r="B314" s="29" t="s">
        <v>91</v>
      </c>
      <c r="C314" s="3"/>
      <c r="D314" s="3"/>
      <c r="E314" s="68" t="s">
        <v>2857</v>
      </c>
      <c r="F314" s="121"/>
      <c r="G314" s="121"/>
      <c r="H314" s="25"/>
      <c r="I314" s="728"/>
      <c r="J314" s="25"/>
      <c r="K314" s="17"/>
    </row>
    <row r="315" spans="1:11" ht="21" x14ac:dyDescent="0.4">
      <c r="A315" s="6">
        <v>54</v>
      </c>
      <c r="B315" s="2" t="s">
        <v>3082</v>
      </c>
      <c r="C315" s="2" t="s">
        <v>69</v>
      </c>
      <c r="D315" s="2" t="s">
        <v>69</v>
      </c>
      <c r="E315" s="99" t="s">
        <v>4065</v>
      </c>
      <c r="F315" s="120"/>
      <c r="G315" s="120"/>
      <c r="H315" s="481">
        <v>3000</v>
      </c>
      <c r="I315" s="1010"/>
      <c r="J315" s="481"/>
      <c r="K315" s="14" t="s">
        <v>94</v>
      </c>
    </row>
    <row r="316" spans="1:11" ht="21" x14ac:dyDescent="0.4">
      <c r="A316" s="6"/>
      <c r="B316" s="26" t="s">
        <v>4229</v>
      </c>
      <c r="C316" s="2"/>
      <c r="D316" s="2" t="s">
        <v>78</v>
      </c>
      <c r="E316" s="2" t="s">
        <v>3615</v>
      </c>
      <c r="F316" s="107"/>
      <c r="G316" s="107"/>
      <c r="H316" s="24"/>
      <c r="I316" s="729"/>
      <c r="J316" s="24"/>
      <c r="K316" s="51"/>
    </row>
    <row r="317" spans="1:11" ht="21" x14ac:dyDescent="0.4">
      <c r="A317" s="9"/>
      <c r="B317" s="68" t="s">
        <v>91</v>
      </c>
      <c r="C317" s="3"/>
      <c r="D317" s="3"/>
      <c r="E317" s="68" t="s">
        <v>2857</v>
      </c>
      <c r="F317" s="121"/>
      <c r="G317" s="121"/>
      <c r="H317" s="25"/>
      <c r="I317" s="728"/>
      <c r="J317" s="25"/>
      <c r="K317" s="17"/>
    </row>
    <row r="318" spans="1:11" ht="21" x14ac:dyDescent="0.4">
      <c r="A318" s="6">
        <v>55</v>
      </c>
      <c r="B318" s="2" t="s">
        <v>3082</v>
      </c>
      <c r="C318" s="2" t="s">
        <v>69</v>
      </c>
      <c r="D318" s="2" t="s">
        <v>69</v>
      </c>
      <c r="E318" s="99" t="s">
        <v>3728</v>
      </c>
      <c r="F318" s="120"/>
      <c r="G318" s="120"/>
      <c r="H318" s="481">
        <v>60000</v>
      </c>
      <c r="I318" s="1010"/>
      <c r="J318" s="481"/>
      <c r="K318" s="14" t="s">
        <v>94</v>
      </c>
    </row>
    <row r="319" spans="1:11" ht="21" x14ac:dyDescent="0.4">
      <c r="A319" s="6"/>
      <c r="B319" s="26" t="s">
        <v>4229</v>
      </c>
      <c r="C319" s="2"/>
      <c r="D319" s="2" t="s">
        <v>70</v>
      </c>
      <c r="E319" s="2" t="s">
        <v>4064</v>
      </c>
      <c r="F319" s="107"/>
      <c r="G319" s="107"/>
      <c r="H319" s="24"/>
      <c r="I319" s="729"/>
      <c r="J319" s="24"/>
      <c r="K319" s="51"/>
    </row>
    <row r="320" spans="1:11" ht="21" x14ac:dyDescent="0.4">
      <c r="A320" s="6"/>
      <c r="B320" s="4" t="s">
        <v>91</v>
      </c>
      <c r="C320" s="2"/>
      <c r="D320" s="2"/>
      <c r="E320" s="2" t="s">
        <v>72</v>
      </c>
      <c r="F320" s="107"/>
      <c r="G320" s="107"/>
      <c r="H320" s="24"/>
      <c r="I320" s="729"/>
      <c r="J320" s="24"/>
      <c r="K320" s="51"/>
    </row>
    <row r="321" spans="1:11" ht="21" x14ac:dyDescent="0.4">
      <c r="A321" s="6"/>
      <c r="B321" s="727"/>
      <c r="C321" s="2"/>
      <c r="D321" s="2"/>
      <c r="E321" s="2" t="s">
        <v>73</v>
      </c>
      <c r="F321" s="107"/>
      <c r="G321" s="107"/>
      <c r="H321" s="24"/>
      <c r="I321" s="729"/>
      <c r="J321" s="24"/>
      <c r="K321" s="51"/>
    </row>
    <row r="322" spans="1:11" ht="21" x14ac:dyDescent="0.4">
      <c r="A322" s="5">
        <v>56</v>
      </c>
      <c r="B322" s="12" t="s">
        <v>3082</v>
      </c>
      <c r="C322" s="12" t="s">
        <v>69</v>
      </c>
      <c r="D322" s="12" t="s">
        <v>69</v>
      </c>
      <c r="E322" s="12" t="s">
        <v>4053</v>
      </c>
      <c r="F322" s="12"/>
      <c r="G322" s="12"/>
      <c r="H322" s="481">
        <v>5000</v>
      </c>
      <c r="I322" s="481"/>
      <c r="J322" s="481"/>
      <c r="K322" s="14" t="s">
        <v>94</v>
      </c>
    </row>
    <row r="323" spans="1:11" ht="21" x14ac:dyDescent="0.4">
      <c r="A323" s="6"/>
      <c r="B323" s="26" t="s">
        <v>4229</v>
      </c>
      <c r="C323" s="2"/>
      <c r="D323" s="2" t="s">
        <v>70</v>
      </c>
      <c r="E323" s="2" t="s">
        <v>72</v>
      </c>
      <c r="F323" s="2"/>
      <c r="G323" s="2"/>
      <c r="H323" s="24"/>
      <c r="I323" s="24"/>
      <c r="J323" s="24"/>
      <c r="K323" s="27"/>
    </row>
    <row r="324" spans="1:11" ht="21" x14ac:dyDescent="0.4">
      <c r="A324" s="9"/>
      <c r="B324" s="68" t="s">
        <v>91</v>
      </c>
      <c r="C324" s="3"/>
      <c r="D324" s="3"/>
      <c r="E324" s="3" t="s">
        <v>73</v>
      </c>
      <c r="F324" s="3"/>
      <c r="G324" s="3"/>
      <c r="H324" s="25"/>
      <c r="I324" s="25"/>
      <c r="J324" s="25"/>
      <c r="K324" s="50"/>
    </row>
    <row r="325" spans="1:11" ht="21" x14ac:dyDescent="0.4">
      <c r="A325" s="7"/>
      <c r="B325" s="8"/>
      <c r="C325" s="8"/>
      <c r="D325" s="8"/>
      <c r="E325" s="8"/>
      <c r="F325" s="8"/>
      <c r="G325" s="8"/>
      <c r="H325" s="35"/>
      <c r="I325" s="35"/>
      <c r="J325" s="35"/>
      <c r="K325" s="95"/>
    </row>
    <row r="326" spans="1:11" ht="21" x14ac:dyDescent="0.4">
      <c r="A326" s="7"/>
      <c r="B326" s="8"/>
      <c r="C326" s="8"/>
      <c r="D326" s="8"/>
      <c r="E326" s="541">
        <v>225</v>
      </c>
      <c r="F326" s="8"/>
      <c r="G326" s="8"/>
      <c r="H326" s="35"/>
      <c r="I326" s="35"/>
      <c r="J326" s="35"/>
      <c r="K326" s="95"/>
    </row>
    <row r="327" spans="1:11" ht="21" x14ac:dyDescent="0.4">
      <c r="A327" s="1334" t="s">
        <v>52</v>
      </c>
      <c r="B327" s="1334"/>
      <c r="C327" s="1334"/>
      <c r="D327" s="1334"/>
      <c r="E327" s="1334"/>
      <c r="F327" s="1334"/>
      <c r="G327" s="1334"/>
      <c r="H327" s="1334"/>
      <c r="I327" s="1334"/>
      <c r="J327" s="1334"/>
      <c r="K327" s="1334"/>
    </row>
    <row r="328" spans="1:11" ht="21" x14ac:dyDescent="0.4">
      <c r="A328" s="1333" t="s">
        <v>51</v>
      </c>
      <c r="B328" s="1333"/>
      <c r="C328" s="1333"/>
      <c r="D328" s="1333"/>
      <c r="E328" s="1333"/>
      <c r="F328" s="1333"/>
      <c r="G328" s="1333"/>
      <c r="H328" s="1333"/>
      <c r="I328" s="1333"/>
      <c r="J328" s="1333"/>
      <c r="K328" s="1333"/>
    </row>
    <row r="329" spans="1:11" ht="21" x14ac:dyDescent="0.4">
      <c r="A329" s="1333" t="s">
        <v>53</v>
      </c>
      <c r="B329" s="1333"/>
      <c r="C329" s="1333"/>
      <c r="D329" s="1333"/>
      <c r="E329" s="1333"/>
      <c r="F329" s="1333"/>
      <c r="G329" s="1333"/>
      <c r="H329" s="1333"/>
      <c r="I329" s="1333"/>
      <c r="J329" s="1333"/>
      <c r="K329" s="1333"/>
    </row>
    <row r="330" spans="1:11" ht="21" x14ac:dyDescent="0.4">
      <c r="A330" s="1361" t="s">
        <v>3</v>
      </c>
      <c r="B330" s="1361"/>
      <c r="C330" s="1361"/>
      <c r="D330" s="1361"/>
      <c r="E330" s="1361"/>
      <c r="F330" s="1361"/>
      <c r="G330" s="1361"/>
      <c r="H330" s="1361"/>
      <c r="I330" s="1361"/>
      <c r="J330" s="1361"/>
      <c r="K330" s="1361"/>
    </row>
    <row r="331" spans="1:11" ht="21" x14ac:dyDescent="0.4">
      <c r="A331" s="1355" t="s">
        <v>38</v>
      </c>
      <c r="B331" s="1355" t="s">
        <v>54</v>
      </c>
      <c r="C331" s="1355" t="s">
        <v>55</v>
      </c>
      <c r="D331" s="1355" t="s">
        <v>56</v>
      </c>
      <c r="E331" s="897" t="s">
        <v>57</v>
      </c>
      <c r="F331" s="1358" t="s">
        <v>13</v>
      </c>
      <c r="G331" s="1359"/>
      <c r="H331" s="1359"/>
      <c r="I331" s="1359"/>
      <c r="J331" s="1362"/>
      <c r="K331" s="1057" t="s">
        <v>45</v>
      </c>
    </row>
    <row r="332" spans="1:11" ht="21" x14ac:dyDescent="0.4">
      <c r="A332" s="1356"/>
      <c r="B332" s="1356"/>
      <c r="C332" s="1356"/>
      <c r="D332" s="1356"/>
      <c r="E332" s="894" t="s">
        <v>58</v>
      </c>
      <c r="F332" s="894">
        <v>2561</v>
      </c>
      <c r="G332" s="894">
        <v>2562</v>
      </c>
      <c r="H332" s="894">
        <v>2563</v>
      </c>
      <c r="I332" s="894">
        <v>2564</v>
      </c>
      <c r="J332" s="894">
        <v>2565</v>
      </c>
      <c r="K332" s="1310" t="s">
        <v>60</v>
      </c>
    </row>
    <row r="333" spans="1:11" ht="21" x14ac:dyDescent="0.4">
      <c r="A333" s="1357"/>
      <c r="B333" s="1357"/>
      <c r="C333" s="1357"/>
      <c r="D333" s="1357"/>
      <c r="E333" s="895" t="s">
        <v>59</v>
      </c>
      <c r="F333" s="895" t="s">
        <v>14</v>
      </c>
      <c r="G333" s="895" t="s">
        <v>14</v>
      </c>
      <c r="H333" s="895" t="s">
        <v>14</v>
      </c>
      <c r="I333" s="895" t="s">
        <v>14</v>
      </c>
      <c r="J333" s="895" t="s">
        <v>14</v>
      </c>
      <c r="K333" s="1058" t="s">
        <v>61</v>
      </c>
    </row>
    <row r="334" spans="1:11" ht="21" x14ac:dyDescent="0.4">
      <c r="A334" s="6">
        <v>57</v>
      </c>
      <c r="B334" s="2" t="s">
        <v>3082</v>
      </c>
      <c r="C334" s="2" t="s">
        <v>69</v>
      </c>
      <c r="D334" s="2" t="s">
        <v>69</v>
      </c>
      <c r="E334" s="2" t="s">
        <v>3086</v>
      </c>
      <c r="F334" s="2"/>
      <c r="G334" s="2"/>
      <c r="H334" s="24">
        <v>5200</v>
      </c>
      <c r="I334" s="24"/>
      <c r="J334" s="24"/>
      <c r="K334" s="51" t="s">
        <v>94</v>
      </c>
    </row>
    <row r="335" spans="1:11" ht="21" x14ac:dyDescent="0.4">
      <c r="A335" s="6"/>
      <c r="B335" s="26" t="s">
        <v>4229</v>
      </c>
      <c r="C335" s="2"/>
      <c r="D335" s="2" t="s">
        <v>70</v>
      </c>
      <c r="E335" s="2" t="s">
        <v>74</v>
      </c>
      <c r="F335" s="2"/>
      <c r="G335" s="2"/>
      <c r="H335" s="24"/>
      <c r="I335" s="24"/>
      <c r="J335" s="24"/>
      <c r="K335" s="27"/>
    </row>
    <row r="336" spans="1:11" ht="21" x14ac:dyDescent="0.4">
      <c r="A336" s="6"/>
      <c r="B336" s="4" t="s">
        <v>91</v>
      </c>
      <c r="C336" s="2"/>
      <c r="D336" s="2"/>
      <c r="E336" s="27" t="s">
        <v>4061</v>
      </c>
      <c r="F336" s="2"/>
      <c r="G336" s="2"/>
      <c r="H336" s="24"/>
      <c r="I336" s="24"/>
      <c r="J336" s="24"/>
      <c r="K336" s="27"/>
    </row>
    <row r="337" spans="1:11" ht="21" x14ac:dyDescent="0.4">
      <c r="A337" s="9"/>
      <c r="B337" s="3"/>
      <c r="C337" s="3"/>
      <c r="D337" s="3"/>
      <c r="E337" s="3" t="s">
        <v>73</v>
      </c>
      <c r="F337" s="3"/>
      <c r="G337" s="3"/>
      <c r="H337" s="25"/>
      <c r="I337" s="25"/>
      <c r="J337" s="25"/>
      <c r="K337" s="50"/>
    </row>
    <row r="338" spans="1:11" ht="21" x14ac:dyDescent="0.4">
      <c r="A338" s="6">
        <v>58</v>
      </c>
      <c r="B338" s="2" t="s">
        <v>3082</v>
      </c>
      <c r="C338" s="2" t="s">
        <v>69</v>
      </c>
      <c r="D338" s="2" t="s">
        <v>69</v>
      </c>
      <c r="E338" s="2" t="s">
        <v>3729</v>
      </c>
      <c r="F338" s="2"/>
      <c r="G338" s="2"/>
      <c r="H338" s="24">
        <v>15400</v>
      </c>
      <c r="I338" s="24"/>
      <c r="J338" s="24"/>
      <c r="K338" s="14" t="s">
        <v>94</v>
      </c>
    </row>
    <row r="339" spans="1:11" ht="21" x14ac:dyDescent="0.4">
      <c r="A339" s="6"/>
      <c r="B339" s="26" t="s">
        <v>4229</v>
      </c>
      <c r="C339" s="2"/>
      <c r="D339" s="2" t="s">
        <v>70</v>
      </c>
      <c r="E339" s="2" t="s">
        <v>4063</v>
      </c>
      <c r="F339" s="2"/>
      <c r="G339" s="2"/>
      <c r="H339" s="24"/>
      <c r="I339" s="24"/>
      <c r="J339" s="24"/>
      <c r="K339" s="27"/>
    </row>
    <row r="340" spans="1:11" ht="21" x14ac:dyDescent="0.4">
      <c r="A340" s="6"/>
      <c r="B340" s="4" t="s">
        <v>91</v>
      </c>
      <c r="C340" s="2"/>
      <c r="D340" s="2"/>
      <c r="E340" s="2" t="s">
        <v>72</v>
      </c>
      <c r="F340" s="2"/>
      <c r="G340" s="2"/>
      <c r="H340" s="24"/>
      <c r="I340" s="24"/>
      <c r="J340" s="24"/>
      <c r="K340" s="27"/>
    </row>
    <row r="341" spans="1:11" ht="21" x14ac:dyDescent="0.4">
      <c r="A341" s="9"/>
      <c r="B341" s="3"/>
      <c r="C341" s="3"/>
      <c r="D341" s="3"/>
      <c r="E341" s="3" t="s">
        <v>73</v>
      </c>
      <c r="F341" s="3"/>
      <c r="G341" s="3"/>
      <c r="H341" s="25"/>
      <c r="I341" s="25"/>
      <c r="J341" s="25"/>
      <c r="K341" s="50"/>
    </row>
    <row r="342" spans="1:11" ht="21" x14ac:dyDescent="0.4">
      <c r="A342" s="6">
        <v>59</v>
      </c>
      <c r="B342" s="2" t="s">
        <v>3082</v>
      </c>
      <c r="C342" s="2" t="s">
        <v>69</v>
      </c>
      <c r="D342" s="2" t="s">
        <v>69</v>
      </c>
      <c r="E342" s="2" t="s">
        <v>3730</v>
      </c>
      <c r="F342" s="2"/>
      <c r="G342" s="2"/>
      <c r="H342" s="24">
        <v>53000</v>
      </c>
      <c r="I342" s="24"/>
      <c r="J342" s="24"/>
      <c r="K342" s="14" t="s">
        <v>94</v>
      </c>
    </row>
    <row r="343" spans="1:11" ht="21" x14ac:dyDescent="0.4">
      <c r="A343" s="6"/>
      <c r="B343" s="26" t="s">
        <v>4229</v>
      </c>
      <c r="C343" s="2"/>
      <c r="D343" s="2" t="s">
        <v>70</v>
      </c>
      <c r="E343" s="2" t="s">
        <v>4062</v>
      </c>
      <c r="F343" s="2"/>
      <c r="G343" s="2"/>
      <c r="H343" s="24"/>
      <c r="I343" s="24"/>
      <c r="J343" s="24"/>
      <c r="K343" s="27"/>
    </row>
    <row r="344" spans="1:11" ht="21" x14ac:dyDescent="0.4">
      <c r="A344" s="6"/>
      <c r="B344" s="4" t="s">
        <v>91</v>
      </c>
      <c r="C344" s="2"/>
      <c r="D344" s="2"/>
      <c r="E344" s="27" t="s">
        <v>4061</v>
      </c>
      <c r="F344" s="2"/>
      <c r="G344" s="2"/>
      <c r="H344" s="24"/>
      <c r="I344" s="24"/>
      <c r="J344" s="24"/>
      <c r="K344" s="27"/>
    </row>
    <row r="345" spans="1:11" ht="21" x14ac:dyDescent="0.4">
      <c r="A345" s="6"/>
      <c r="B345" s="4"/>
      <c r="C345" s="2"/>
      <c r="D345" s="2"/>
      <c r="E345" s="2" t="s">
        <v>73</v>
      </c>
      <c r="F345" s="2"/>
      <c r="G345" s="2"/>
      <c r="H345" s="24"/>
      <c r="I345" s="24"/>
      <c r="J345" s="24"/>
      <c r="K345" s="27"/>
    </row>
    <row r="346" spans="1:11" ht="21" x14ac:dyDescent="0.4">
      <c r="A346" s="9"/>
      <c r="B346" s="3"/>
      <c r="C346" s="3"/>
      <c r="D346" s="68"/>
      <c r="E346" s="32"/>
      <c r="F346" s="3"/>
      <c r="G346" s="3"/>
      <c r="H346" s="25"/>
      <c r="I346" s="25"/>
      <c r="J346" s="25"/>
      <c r="K346" s="50"/>
    </row>
    <row r="347" spans="1:11" ht="21" x14ac:dyDescent="0.4">
      <c r="A347" s="6">
        <v>60</v>
      </c>
      <c r="B347" s="2" t="s">
        <v>3082</v>
      </c>
      <c r="C347" s="2" t="s">
        <v>69</v>
      </c>
      <c r="D347" s="2" t="s">
        <v>69</v>
      </c>
      <c r="E347" s="2" t="s">
        <v>3730</v>
      </c>
      <c r="F347" s="2"/>
      <c r="G347" s="2"/>
      <c r="H347" s="24">
        <v>53000</v>
      </c>
      <c r="I347" s="24"/>
      <c r="J347" s="24"/>
      <c r="K347" s="14" t="s">
        <v>94</v>
      </c>
    </row>
    <row r="348" spans="1:11" ht="21" x14ac:dyDescent="0.4">
      <c r="A348" s="6"/>
      <c r="B348" s="26" t="s">
        <v>4229</v>
      </c>
      <c r="C348" s="2"/>
      <c r="D348" s="2" t="s">
        <v>70</v>
      </c>
      <c r="E348" s="2" t="s">
        <v>4060</v>
      </c>
      <c r="F348" s="2"/>
      <c r="G348" s="2"/>
      <c r="H348" s="24"/>
      <c r="I348" s="24"/>
      <c r="J348" s="24"/>
      <c r="K348" s="27"/>
    </row>
    <row r="349" spans="1:11" ht="21" x14ac:dyDescent="0.4">
      <c r="A349" s="6"/>
      <c r="B349" s="4" t="s">
        <v>91</v>
      </c>
      <c r="C349" s="2"/>
      <c r="D349" s="2"/>
      <c r="E349" s="27" t="s">
        <v>4061</v>
      </c>
      <c r="F349" s="2"/>
      <c r="G349" s="2"/>
      <c r="H349" s="24"/>
      <c r="I349" s="24"/>
      <c r="J349" s="24"/>
      <c r="K349" s="27"/>
    </row>
    <row r="350" spans="1:11" ht="21" x14ac:dyDescent="0.4">
      <c r="A350" s="9"/>
      <c r="B350" s="68"/>
      <c r="C350" s="3"/>
      <c r="D350" s="3"/>
      <c r="E350" s="3" t="s">
        <v>73</v>
      </c>
      <c r="F350" s="3"/>
      <c r="G350" s="3"/>
      <c r="H350" s="25"/>
      <c r="I350" s="25"/>
      <c r="J350" s="25"/>
      <c r="K350" s="50"/>
    </row>
    <row r="351" spans="1:11" ht="21" x14ac:dyDescent="0.4">
      <c r="A351" s="7"/>
      <c r="B351" s="8"/>
      <c r="C351" s="8"/>
      <c r="D351" s="8"/>
      <c r="E351" s="8"/>
      <c r="F351" s="8"/>
      <c r="G351" s="8"/>
      <c r="H351" s="35"/>
      <c r="I351" s="35"/>
      <c r="J351" s="35"/>
      <c r="K351" s="95"/>
    </row>
    <row r="352" spans="1:11" ht="21" x14ac:dyDescent="0.4">
      <c r="A352" s="7"/>
      <c r="B352" s="8"/>
      <c r="C352" s="8"/>
      <c r="D352" s="8"/>
      <c r="E352" s="541">
        <v>226</v>
      </c>
      <c r="F352" s="8"/>
      <c r="G352" s="8"/>
      <c r="H352" s="35"/>
      <c r="I352" s="35"/>
      <c r="J352" s="35"/>
      <c r="K352" s="95"/>
    </row>
    <row r="353" spans="1:11" ht="21" x14ac:dyDescent="0.4">
      <c r="A353" s="1334" t="s">
        <v>52</v>
      </c>
      <c r="B353" s="1334"/>
      <c r="C353" s="1334"/>
      <c r="D353" s="1334"/>
      <c r="E353" s="1334"/>
      <c r="F353" s="1334"/>
      <c r="G353" s="1334"/>
      <c r="H353" s="1334"/>
      <c r="I353" s="1334"/>
      <c r="J353" s="1334"/>
      <c r="K353" s="1334"/>
    </row>
    <row r="354" spans="1:11" ht="21" x14ac:dyDescent="0.4">
      <c r="A354" s="1333" t="s">
        <v>51</v>
      </c>
      <c r="B354" s="1333"/>
      <c r="C354" s="1333"/>
      <c r="D354" s="1333"/>
      <c r="E354" s="1333"/>
      <c r="F354" s="1333"/>
      <c r="G354" s="1333"/>
      <c r="H354" s="1333"/>
      <c r="I354" s="1333"/>
      <c r="J354" s="1333"/>
      <c r="K354" s="1333"/>
    </row>
    <row r="355" spans="1:11" ht="21" x14ac:dyDescent="0.4">
      <c r="A355" s="1333" t="s">
        <v>53</v>
      </c>
      <c r="B355" s="1333"/>
      <c r="C355" s="1333"/>
      <c r="D355" s="1333"/>
      <c r="E355" s="1333"/>
      <c r="F355" s="1333"/>
      <c r="G355" s="1333"/>
      <c r="H355" s="1333"/>
      <c r="I355" s="1333"/>
      <c r="J355" s="1333"/>
      <c r="K355" s="1333"/>
    </row>
    <row r="356" spans="1:11" ht="21" x14ac:dyDescent="0.4">
      <c r="A356" s="1361" t="s">
        <v>3</v>
      </c>
      <c r="B356" s="1361"/>
      <c r="C356" s="1361"/>
      <c r="D356" s="1361"/>
      <c r="E356" s="1361"/>
      <c r="F356" s="1361"/>
      <c r="G356" s="1361"/>
      <c r="H356" s="1361"/>
      <c r="I356" s="1361"/>
      <c r="J356" s="1361"/>
      <c r="K356" s="1361"/>
    </row>
    <row r="357" spans="1:11" ht="21" x14ac:dyDescent="0.4">
      <c r="A357" s="1355" t="s">
        <v>38</v>
      </c>
      <c r="B357" s="1355" t="s">
        <v>54</v>
      </c>
      <c r="C357" s="1355" t="s">
        <v>55</v>
      </c>
      <c r="D357" s="1355" t="s">
        <v>56</v>
      </c>
      <c r="E357" s="897" t="s">
        <v>57</v>
      </c>
      <c r="F357" s="1358" t="s">
        <v>13</v>
      </c>
      <c r="G357" s="1359"/>
      <c r="H357" s="1359"/>
      <c r="I357" s="1359"/>
      <c r="J357" s="1362"/>
      <c r="K357" s="1057" t="s">
        <v>45</v>
      </c>
    </row>
    <row r="358" spans="1:11" ht="21" x14ac:dyDescent="0.4">
      <c r="A358" s="1356"/>
      <c r="B358" s="1356"/>
      <c r="C358" s="1356"/>
      <c r="D358" s="1356"/>
      <c r="E358" s="894" t="s">
        <v>58</v>
      </c>
      <c r="F358" s="894">
        <v>2561</v>
      </c>
      <c r="G358" s="894">
        <v>2562</v>
      </c>
      <c r="H358" s="894">
        <v>2563</v>
      </c>
      <c r="I358" s="894">
        <v>2564</v>
      </c>
      <c r="J358" s="894">
        <v>2565</v>
      </c>
      <c r="K358" s="1310" t="s">
        <v>60</v>
      </c>
    </row>
    <row r="359" spans="1:11" ht="21" x14ac:dyDescent="0.4">
      <c r="A359" s="1357"/>
      <c r="B359" s="1357"/>
      <c r="C359" s="1357"/>
      <c r="D359" s="1357"/>
      <c r="E359" s="895" t="s">
        <v>59</v>
      </c>
      <c r="F359" s="895" t="s">
        <v>14</v>
      </c>
      <c r="G359" s="895" t="s">
        <v>14</v>
      </c>
      <c r="H359" s="895" t="s">
        <v>14</v>
      </c>
      <c r="I359" s="895" t="s">
        <v>14</v>
      </c>
      <c r="J359" s="895" t="s">
        <v>14</v>
      </c>
      <c r="K359" s="1058" t="s">
        <v>61</v>
      </c>
    </row>
    <row r="360" spans="1:11" ht="21" x14ac:dyDescent="0.4">
      <c r="A360" s="6">
        <v>61</v>
      </c>
      <c r="B360" s="2" t="s">
        <v>3082</v>
      </c>
      <c r="C360" s="2" t="s">
        <v>69</v>
      </c>
      <c r="D360" s="2" t="s">
        <v>69</v>
      </c>
      <c r="E360" s="2" t="s">
        <v>3731</v>
      </c>
      <c r="F360" s="2"/>
      <c r="G360" s="2"/>
      <c r="H360" s="24">
        <v>20000</v>
      </c>
      <c r="I360" s="24"/>
      <c r="J360" s="24"/>
      <c r="K360" s="51" t="s">
        <v>94</v>
      </c>
    </row>
    <row r="361" spans="1:11" ht="21" x14ac:dyDescent="0.4">
      <c r="A361" s="6"/>
      <c r="B361" s="26" t="s">
        <v>4229</v>
      </c>
      <c r="C361" s="2"/>
      <c r="D361" s="2" t="s">
        <v>70</v>
      </c>
      <c r="E361" s="2" t="s">
        <v>4059</v>
      </c>
      <c r="F361" s="2"/>
      <c r="G361" s="2"/>
      <c r="H361" s="24"/>
      <c r="I361" s="24"/>
      <c r="J361" s="24"/>
      <c r="K361" s="27"/>
    </row>
    <row r="362" spans="1:11" ht="21" x14ac:dyDescent="0.4">
      <c r="A362" s="6"/>
      <c r="B362" s="4" t="s">
        <v>91</v>
      </c>
      <c r="C362" s="2"/>
      <c r="D362" s="2"/>
      <c r="E362" s="2" t="s">
        <v>72</v>
      </c>
      <c r="F362" s="2"/>
      <c r="G362" s="2"/>
      <c r="H362" s="24"/>
      <c r="I362" s="24"/>
      <c r="J362" s="24"/>
      <c r="K362" s="27"/>
    </row>
    <row r="363" spans="1:11" ht="21" x14ac:dyDescent="0.4">
      <c r="A363" s="9"/>
      <c r="B363" s="68"/>
      <c r="C363" s="3"/>
      <c r="D363" s="3"/>
      <c r="E363" s="3" t="s">
        <v>73</v>
      </c>
      <c r="F363" s="3"/>
      <c r="G363" s="3"/>
      <c r="H363" s="25"/>
      <c r="I363" s="25"/>
      <c r="J363" s="25"/>
      <c r="K363" s="50"/>
    </row>
    <row r="364" spans="1:11" ht="21" x14ac:dyDescent="0.4">
      <c r="A364" s="6">
        <v>62</v>
      </c>
      <c r="B364" s="2" t="s">
        <v>3082</v>
      </c>
      <c r="C364" s="2" t="s">
        <v>69</v>
      </c>
      <c r="D364" s="2" t="s">
        <v>69</v>
      </c>
      <c r="E364" s="2" t="s">
        <v>4058</v>
      </c>
      <c r="F364" s="2"/>
      <c r="G364" s="2"/>
      <c r="H364" s="204">
        <v>2000000</v>
      </c>
      <c r="I364" s="24"/>
      <c r="J364" s="24"/>
      <c r="K364" s="51" t="s">
        <v>94</v>
      </c>
    </row>
    <row r="365" spans="1:11" ht="21" x14ac:dyDescent="0.4">
      <c r="A365" s="6"/>
      <c r="B365" s="26" t="s">
        <v>4229</v>
      </c>
      <c r="C365" s="2"/>
      <c r="D365" s="2" t="s">
        <v>82</v>
      </c>
      <c r="E365" s="2" t="s">
        <v>79</v>
      </c>
      <c r="F365" s="2"/>
      <c r="G365" s="2"/>
      <c r="H365" s="24"/>
      <c r="I365" s="24"/>
      <c r="J365" s="24"/>
      <c r="K365" s="27"/>
    </row>
    <row r="366" spans="1:11" ht="21" x14ac:dyDescent="0.4">
      <c r="A366" s="9"/>
      <c r="B366" s="68" t="s">
        <v>91</v>
      </c>
      <c r="C366" s="3"/>
      <c r="D366" s="3" t="s">
        <v>83</v>
      </c>
      <c r="E366" s="3" t="s">
        <v>80</v>
      </c>
      <c r="F366" s="3"/>
      <c r="G366" s="3"/>
      <c r="H366" s="25"/>
      <c r="I366" s="25"/>
      <c r="J366" s="25"/>
      <c r="K366" s="50"/>
    </row>
    <row r="367" spans="1:11" ht="21" x14ac:dyDescent="0.4">
      <c r="A367" s="6">
        <v>63</v>
      </c>
      <c r="B367" s="2" t="s">
        <v>3082</v>
      </c>
      <c r="C367" s="2" t="s">
        <v>69</v>
      </c>
      <c r="D367" s="2" t="s">
        <v>69</v>
      </c>
      <c r="E367" s="2" t="s">
        <v>4057</v>
      </c>
      <c r="F367" s="2"/>
      <c r="G367" s="2"/>
      <c r="H367" s="24"/>
      <c r="I367" s="304">
        <v>3000000</v>
      </c>
      <c r="J367" s="24"/>
      <c r="K367" s="51" t="s">
        <v>94</v>
      </c>
    </row>
    <row r="368" spans="1:11" ht="21" x14ac:dyDescent="0.4">
      <c r="A368" s="6"/>
      <c r="B368" s="26" t="s">
        <v>4229</v>
      </c>
      <c r="C368" s="2"/>
      <c r="D368" s="2" t="s">
        <v>82</v>
      </c>
      <c r="E368" s="2" t="s">
        <v>79</v>
      </c>
      <c r="F368" s="2"/>
      <c r="G368" s="2"/>
      <c r="H368" s="24"/>
      <c r="I368" s="304"/>
      <c r="J368" s="24"/>
      <c r="K368" s="27"/>
    </row>
    <row r="369" spans="1:11" ht="21" x14ac:dyDescent="0.4">
      <c r="A369" s="9"/>
      <c r="B369" s="68" t="s">
        <v>91</v>
      </c>
      <c r="C369" s="3"/>
      <c r="D369" s="3" t="s">
        <v>83</v>
      </c>
      <c r="E369" s="3" t="s">
        <v>80</v>
      </c>
      <c r="F369" s="3"/>
      <c r="G369" s="3"/>
      <c r="H369" s="25"/>
      <c r="I369" s="306"/>
      <c r="J369" s="25"/>
      <c r="K369" s="50"/>
    </row>
    <row r="370" spans="1:11" ht="21" x14ac:dyDescent="0.4">
      <c r="A370" s="6">
        <v>64</v>
      </c>
      <c r="B370" s="2" t="s">
        <v>3082</v>
      </c>
      <c r="C370" s="2" t="s">
        <v>69</v>
      </c>
      <c r="D370" s="2" t="s">
        <v>69</v>
      </c>
      <c r="E370" s="2" t="s">
        <v>4056</v>
      </c>
      <c r="F370" s="2"/>
      <c r="G370" s="2"/>
      <c r="H370" s="24"/>
      <c r="I370" s="304">
        <v>3500000</v>
      </c>
      <c r="J370" s="24"/>
      <c r="K370" s="51" t="s">
        <v>94</v>
      </c>
    </row>
    <row r="371" spans="1:11" ht="21" x14ac:dyDescent="0.4">
      <c r="A371" s="6"/>
      <c r="B371" s="26" t="s">
        <v>4229</v>
      </c>
      <c r="C371" s="2"/>
      <c r="D371" s="2" t="s">
        <v>82</v>
      </c>
      <c r="E371" s="2" t="s">
        <v>79</v>
      </c>
      <c r="F371" s="2"/>
      <c r="G371" s="2"/>
      <c r="H371" s="24"/>
      <c r="I371" s="24"/>
      <c r="J371" s="24"/>
      <c r="K371" s="27"/>
    </row>
    <row r="372" spans="1:11" ht="21" x14ac:dyDescent="0.4">
      <c r="A372" s="9"/>
      <c r="B372" s="68" t="s">
        <v>91</v>
      </c>
      <c r="C372" s="3"/>
      <c r="D372" s="3" t="s">
        <v>83</v>
      </c>
      <c r="E372" s="3" t="s">
        <v>80</v>
      </c>
      <c r="F372" s="3"/>
      <c r="G372" s="3"/>
      <c r="H372" s="25"/>
      <c r="I372" s="25"/>
      <c r="J372" s="25"/>
      <c r="K372" s="50"/>
    </row>
    <row r="373" spans="1:11" ht="21" x14ac:dyDescent="0.4">
      <c r="A373" s="34"/>
      <c r="B373" s="726"/>
      <c r="C373" s="34"/>
      <c r="D373" s="34"/>
      <c r="E373" s="8"/>
      <c r="F373" s="34"/>
      <c r="G373" s="34"/>
      <c r="H373" s="34"/>
      <c r="I373" s="34"/>
      <c r="J373" s="34"/>
      <c r="K373" s="1093"/>
    </row>
    <row r="374" spans="1:11" ht="21" x14ac:dyDescent="0.4">
      <c r="A374" s="34"/>
      <c r="B374" s="726"/>
      <c r="C374" s="34"/>
      <c r="D374" s="34"/>
      <c r="E374" s="8"/>
      <c r="F374" s="34"/>
      <c r="G374" s="34"/>
      <c r="H374" s="34"/>
      <c r="I374" s="34"/>
      <c r="J374" s="34"/>
      <c r="K374" s="1093"/>
    </row>
    <row r="375" spans="1:11" ht="21" x14ac:dyDescent="0.4">
      <c r="A375" s="34"/>
      <c r="B375" s="726"/>
      <c r="C375" s="34"/>
      <c r="D375" s="34"/>
      <c r="E375" s="8"/>
      <c r="F375" s="34"/>
      <c r="G375" s="34"/>
      <c r="H375" s="34"/>
      <c r="I375" s="34"/>
      <c r="J375" s="34"/>
      <c r="K375" s="1093"/>
    </row>
    <row r="376" spans="1:11" ht="21" x14ac:dyDescent="0.4">
      <c r="A376" s="34"/>
      <c r="B376" s="726"/>
      <c r="C376" s="34"/>
      <c r="D376" s="34"/>
      <c r="E376" s="541">
        <v>227</v>
      </c>
      <c r="F376" s="34"/>
      <c r="G376" s="34"/>
      <c r="H376" s="34"/>
      <c r="I376" s="34"/>
      <c r="J376" s="34"/>
      <c r="K376" s="1093"/>
    </row>
    <row r="377" spans="1:11" ht="21" x14ac:dyDescent="0.4">
      <c r="A377" s="34"/>
      <c r="B377" s="726"/>
      <c r="C377" s="34"/>
      <c r="D377" s="34"/>
      <c r="E377" s="541"/>
      <c r="F377" s="34"/>
      <c r="G377" s="34"/>
      <c r="H377" s="34"/>
      <c r="I377" s="34"/>
      <c r="J377" s="34"/>
      <c r="K377" s="1093"/>
    </row>
    <row r="378" spans="1:11" ht="21" x14ac:dyDescent="0.4">
      <c r="A378" s="34"/>
      <c r="B378" s="726"/>
      <c r="C378" s="34"/>
      <c r="D378" s="34"/>
      <c r="E378" s="541"/>
      <c r="F378" s="34"/>
      <c r="G378" s="34"/>
      <c r="H378" s="34"/>
      <c r="I378" s="34"/>
      <c r="J378" s="34"/>
      <c r="K378" s="1093"/>
    </row>
    <row r="379" spans="1:11" ht="19.2" x14ac:dyDescent="0.35">
      <c r="A379" s="1372" t="s">
        <v>52</v>
      </c>
      <c r="B379" s="1372"/>
      <c r="C379" s="1372"/>
      <c r="D379" s="1372"/>
      <c r="E379" s="1372"/>
      <c r="F379" s="1372"/>
      <c r="G379" s="1372"/>
      <c r="H379" s="1372"/>
      <c r="I379" s="1372"/>
      <c r="J379" s="1372"/>
      <c r="K379" s="1372"/>
    </row>
    <row r="380" spans="1:11" ht="19.2" x14ac:dyDescent="0.35">
      <c r="A380" s="1344" t="s">
        <v>53</v>
      </c>
      <c r="B380" s="1344"/>
      <c r="C380" s="1344"/>
      <c r="D380" s="1344"/>
      <c r="E380" s="1344"/>
      <c r="F380" s="1344"/>
      <c r="G380" s="1344"/>
      <c r="H380" s="1344"/>
      <c r="I380" s="1344"/>
      <c r="J380" s="1344"/>
      <c r="K380" s="1344"/>
    </row>
    <row r="381" spans="1:11" ht="19.2" x14ac:dyDescent="0.35">
      <c r="A381" s="1373" t="s">
        <v>3</v>
      </c>
      <c r="B381" s="1373"/>
      <c r="C381" s="1373"/>
      <c r="D381" s="1373"/>
      <c r="E381" s="1373"/>
      <c r="F381" s="1373"/>
      <c r="G381" s="1373"/>
      <c r="H381" s="1373"/>
      <c r="I381" s="1373"/>
      <c r="J381" s="1373"/>
      <c r="K381" s="1373"/>
    </row>
    <row r="382" spans="1:11" ht="19.2" x14ac:dyDescent="0.35">
      <c r="A382" s="1374" t="s">
        <v>38</v>
      </c>
      <c r="B382" s="1374" t="s">
        <v>54</v>
      </c>
      <c r="C382" s="1374" t="s">
        <v>55</v>
      </c>
      <c r="D382" s="1374" t="s">
        <v>56</v>
      </c>
      <c r="E382" s="1244" t="s">
        <v>57</v>
      </c>
      <c r="F382" s="1377" t="s">
        <v>13</v>
      </c>
      <c r="G382" s="1378"/>
      <c r="H382" s="1378"/>
      <c r="I382" s="1378"/>
      <c r="J382" s="1379"/>
      <c r="K382" s="1057" t="s">
        <v>45</v>
      </c>
    </row>
    <row r="383" spans="1:11" ht="19.2" x14ac:dyDescent="0.35">
      <c r="A383" s="1375"/>
      <c r="B383" s="1375"/>
      <c r="C383" s="1375"/>
      <c r="D383" s="1375"/>
      <c r="E383" s="1245" t="s">
        <v>58</v>
      </c>
      <c r="F383" s="1245">
        <v>2561</v>
      </c>
      <c r="G383" s="1245">
        <v>2562</v>
      </c>
      <c r="H383" s="1245">
        <v>2563</v>
      </c>
      <c r="I383" s="1245">
        <v>2564</v>
      </c>
      <c r="J383" s="1245">
        <v>2565</v>
      </c>
      <c r="K383" s="1310" t="s">
        <v>60</v>
      </c>
    </row>
    <row r="384" spans="1:11" ht="19.2" x14ac:dyDescent="0.35">
      <c r="A384" s="1376"/>
      <c r="B384" s="1376"/>
      <c r="C384" s="1376"/>
      <c r="D384" s="1376"/>
      <c r="E384" s="1246" t="s">
        <v>59</v>
      </c>
      <c r="F384" s="1246" t="s">
        <v>14</v>
      </c>
      <c r="G384" s="1246" t="s">
        <v>14</v>
      </c>
      <c r="H384" s="1246" t="s">
        <v>14</v>
      </c>
      <c r="I384" s="1246" t="s">
        <v>14</v>
      </c>
      <c r="J384" s="1246" t="s">
        <v>14</v>
      </c>
      <c r="K384" s="1058" t="s">
        <v>61</v>
      </c>
    </row>
    <row r="385" spans="1:11" ht="19.2" x14ac:dyDescent="0.35">
      <c r="A385" s="1148">
        <v>65</v>
      </c>
      <c r="B385" s="247" t="s">
        <v>98</v>
      </c>
      <c r="C385" s="247" t="s">
        <v>69</v>
      </c>
      <c r="D385" s="247" t="s">
        <v>69</v>
      </c>
      <c r="E385" s="1286" t="s">
        <v>4106</v>
      </c>
      <c r="F385" s="1283"/>
      <c r="G385" s="1255"/>
      <c r="H385" s="1247">
        <v>25000</v>
      </c>
      <c r="I385" s="1255"/>
      <c r="J385" s="1255"/>
      <c r="K385" s="27" t="s">
        <v>101</v>
      </c>
    </row>
    <row r="386" spans="1:11" ht="19.2" x14ac:dyDescent="0.35">
      <c r="A386" s="1280"/>
      <c r="B386" s="1149" t="s">
        <v>4229</v>
      </c>
      <c r="C386" s="1280"/>
      <c r="D386" s="247" t="s">
        <v>78</v>
      </c>
      <c r="E386" s="247" t="s">
        <v>4107</v>
      </c>
      <c r="F386" s="1280"/>
      <c r="G386" s="1249"/>
      <c r="H386" s="1249"/>
      <c r="I386" s="1249"/>
      <c r="J386" s="1249"/>
      <c r="K386" s="936"/>
    </row>
    <row r="387" spans="1:11" ht="19.2" x14ac:dyDescent="0.35">
      <c r="A387" s="1256"/>
      <c r="B387" s="1253" t="s">
        <v>97</v>
      </c>
      <c r="C387" s="1256"/>
      <c r="D387" s="1256"/>
      <c r="E387" s="250" t="s">
        <v>2857</v>
      </c>
      <c r="F387" s="1252"/>
      <c r="G387" s="1252"/>
      <c r="H387" s="1252"/>
      <c r="I387" s="1252"/>
      <c r="J387" s="1252"/>
      <c r="K387" s="920"/>
    </row>
    <row r="388" spans="1:11" ht="19.2" x14ac:dyDescent="0.35">
      <c r="A388" s="252">
        <v>66</v>
      </c>
      <c r="B388" s="247" t="s">
        <v>98</v>
      </c>
      <c r="C388" s="247" t="s">
        <v>69</v>
      </c>
      <c r="D388" s="247" t="s">
        <v>69</v>
      </c>
      <c r="E388" s="1153" t="s">
        <v>4108</v>
      </c>
      <c r="F388" s="247"/>
      <c r="G388" s="247"/>
      <c r="H388" s="1247">
        <v>50000</v>
      </c>
      <c r="I388" s="1247"/>
      <c r="J388" s="1287"/>
      <c r="K388" s="27" t="s">
        <v>101</v>
      </c>
    </row>
    <row r="389" spans="1:11" ht="19.2" x14ac:dyDescent="0.35">
      <c r="A389" s="1148"/>
      <c r="B389" s="1149" t="s">
        <v>4229</v>
      </c>
      <c r="C389" s="247"/>
      <c r="D389" s="247" t="s">
        <v>99</v>
      </c>
      <c r="E389" s="247" t="s">
        <v>79</v>
      </c>
      <c r="F389" s="247"/>
      <c r="G389" s="247"/>
      <c r="H389" s="1247"/>
      <c r="I389" s="1247"/>
      <c r="J389" s="1247"/>
      <c r="K389" s="27" t="s">
        <v>102</v>
      </c>
    </row>
    <row r="390" spans="1:11" ht="19.2" x14ac:dyDescent="0.35">
      <c r="A390" s="1148"/>
      <c r="B390" s="1149" t="s">
        <v>97</v>
      </c>
      <c r="C390" s="247"/>
      <c r="D390" s="1150" t="s">
        <v>100</v>
      </c>
      <c r="E390" s="247" t="s">
        <v>80</v>
      </c>
      <c r="F390" s="247"/>
      <c r="G390" s="247"/>
      <c r="H390" s="1247"/>
      <c r="I390" s="1247"/>
      <c r="J390" s="1247"/>
      <c r="K390" s="27" t="s">
        <v>103</v>
      </c>
    </row>
    <row r="391" spans="1:11" ht="19.2" x14ac:dyDescent="0.35">
      <c r="A391" s="1151"/>
      <c r="B391" s="1253"/>
      <c r="C391" s="250"/>
      <c r="D391" s="250"/>
      <c r="E391" s="1152"/>
      <c r="F391" s="250"/>
      <c r="G391" s="250"/>
      <c r="H391" s="1248"/>
      <c r="I391" s="1248"/>
      <c r="J391" s="1248"/>
      <c r="K391" s="50"/>
    </row>
    <row r="392" spans="1:11" ht="19.2" x14ac:dyDescent="0.35">
      <c r="A392" s="1148">
        <v>67</v>
      </c>
      <c r="B392" s="247" t="s">
        <v>98</v>
      </c>
      <c r="C392" s="247" t="s">
        <v>69</v>
      </c>
      <c r="D392" s="247" t="s">
        <v>69</v>
      </c>
      <c r="E392" s="1153" t="s">
        <v>104</v>
      </c>
      <c r="F392" s="247"/>
      <c r="G392" s="247"/>
      <c r="H392" s="1247"/>
      <c r="I392" s="1247">
        <v>14000</v>
      </c>
      <c r="J392" s="1247"/>
      <c r="K392" s="27" t="s">
        <v>101</v>
      </c>
    </row>
    <row r="393" spans="1:11" ht="19.2" x14ac:dyDescent="0.35">
      <c r="A393" s="1148"/>
      <c r="B393" s="1149" t="s">
        <v>4229</v>
      </c>
      <c r="C393" s="247"/>
      <c r="D393" s="247" t="s">
        <v>99</v>
      </c>
      <c r="E393" s="1153" t="s">
        <v>4109</v>
      </c>
      <c r="F393" s="247"/>
      <c r="G393" s="247"/>
      <c r="H393" s="1247"/>
      <c r="I393" s="1247"/>
      <c r="J393" s="1247"/>
      <c r="K393" s="27" t="s">
        <v>102</v>
      </c>
    </row>
    <row r="394" spans="1:11" ht="19.2" x14ac:dyDescent="0.35">
      <c r="A394" s="1148"/>
      <c r="B394" s="1149" t="s">
        <v>97</v>
      </c>
      <c r="C394" s="247"/>
      <c r="D394" s="247" t="s">
        <v>85</v>
      </c>
      <c r="E394" s="247" t="s">
        <v>79</v>
      </c>
      <c r="F394" s="247"/>
      <c r="G394" s="247"/>
      <c r="H394" s="1247"/>
      <c r="I394" s="1247"/>
      <c r="J394" s="1247"/>
      <c r="K394" s="27" t="s">
        <v>103</v>
      </c>
    </row>
    <row r="395" spans="1:11" ht="19.2" x14ac:dyDescent="0.35">
      <c r="A395" s="1151"/>
      <c r="B395" s="1253"/>
      <c r="C395" s="250"/>
      <c r="D395" s="250"/>
      <c r="E395" s="1257" t="s">
        <v>80</v>
      </c>
      <c r="F395" s="250"/>
      <c r="G395" s="250"/>
      <c r="H395" s="1248"/>
      <c r="I395" s="1248"/>
      <c r="J395" s="1248"/>
      <c r="K395" s="50"/>
    </row>
    <row r="396" spans="1:11" ht="19.2" x14ac:dyDescent="0.35">
      <c r="A396" s="1148">
        <v>68</v>
      </c>
      <c r="B396" s="247" t="s">
        <v>98</v>
      </c>
      <c r="C396" s="247" t="s">
        <v>69</v>
      </c>
      <c r="D396" s="247" t="s">
        <v>69</v>
      </c>
      <c r="E396" s="1153" t="s">
        <v>3072</v>
      </c>
      <c r="F396" s="247"/>
      <c r="G396" s="247"/>
      <c r="H396" s="1247">
        <v>18700</v>
      </c>
      <c r="I396" s="1247"/>
      <c r="J396" s="1247"/>
      <c r="K396" s="27" t="s">
        <v>3064</v>
      </c>
    </row>
    <row r="397" spans="1:11" ht="19.2" x14ac:dyDescent="0.35">
      <c r="A397" s="1148"/>
      <c r="B397" s="1149" t="s">
        <v>4229</v>
      </c>
      <c r="C397" s="247"/>
      <c r="D397" s="247" t="s">
        <v>99</v>
      </c>
      <c r="E397" s="1153" t="s">
        <v>3073</v>
      </c>
      <c r="F397" s="247"/>
      <c r="G397" s="247"/>
      <c r="H397" s="1247"/>
      <c r="I397" s="1247"/>
      <c r="J397" s="1247"/>
      <c r="K397" s="27" t="s">
        <v>3067</v>
      </c>
    </row>
    <row r="398" spans="1:11" ht="19.2" x14ac:dyDescent="0.35">
      <c r="A398" s="1148"/>
      <c r="B398" s="1149" t="s">
        <v>97</v>
      </c>
      <c r="C398" s="247"/>
      <c r="D398" s="247" t="s">
        <v>85</v>
      </c>
      <c r="E398" s="1153" t="s">
        <v>3074</v>
      </c>
      <c r="F398" s="247"/>
      <c r="G398" s="247"/>
      <c r="H398" s="1247"/>
      <c r="I398" s="1247"/>
      <c r="J398" s="1247"/>
      <c r="K398" s="936"/>
    </row>
    <row r="399" spans="1:11" ht="19.2" x14ac:dyDescent="0.35">
      <c r="A399" s="1148"/>
      <c r="B399" s="1149"/>
      <c r="C399" s="247"/>
      <c r="D399" s="247"/>
      <c r="E399" s="247" t="s">
        <v>79</v>
      </c>
      <c r="F399" s="247"/>
      <c r="G399" s="247"/>
      <c r="H399" s="1247"/>
      <c r="I399" s="1247"/>
      <c r="J399" s="1247"/>
      <c r="K399" s="27"/>
    </row>
    <row r="400" spans="1:11" ht="19.2" x14ac:dyDescent="0.35">
      <c r="A400" s="1151"/>
      <c r="B400" s="1253"/>
      <c r="C400" s="250"/>
      <c r="D400" s="250"/>
      <c r="E400" s="1257" t="s">
        <v>80</v>
      </c>
      <c r="F400" s="250"/>
      <c r="G400" s="250"/>
      <c r="H400" s="1248"/>
      <c r="I400" s="1248"/>
      <c r="J400" s="1248"/>
      <c r="K400" s="50"/>
    </row>
    <row r="401" spans="1:11" ht="19.2" x14ac:dyDescent="0.35">
      <c r="A401" s="1148">
        <v>69</v>
      </c>
      <c r="B401" s="247" t="s">
        <v>98</v>
      </c>
      <c r="C401" s="247" t="s">
        <v>69</v>
      </c>
      <c r="D401" s="247" t="s">
        <v>69</v>
      </c>
      <c r="E401" s="1153" t="s">
        <v>2858</v>
      </c>
      <c r="F401" s="1255"/>
      <c r="G401" s="1255"/>
      <c r="H401" s="1288">
        <v>2000</v>
      </c>
      <c r="I401" s="1247"/>
      <c r="J401" s="248"/>
      <c r="K401" s="27" t="s">
        <v>102</v>
      </c>
    </row>
    <row r="402" spans="1:11" ht="19.2" x14ac:dyDescent="0.35">
      <c r="A402" s="1249"/>
      <c r="B402" s="1149" t="s">
        <v>4229</v>
      </c>
      <c r="C402" s="1249"/>
      <c r="D402" s="247" t="s">
        <v>99</v>
      </c>
      <c r="E402" s="1153" t="s">
        <v>4110</v>
      </c>
      <c r="F402" s="1249"/>
      <c r="G402" s="1249"/>
      <c r="H402" s="247"/>
      <c r="I402" s="247"/>
      <c r="J402" s="247"/>
      <c r="K402" s="27" t="s">
        <v>103</v>
      </c>
    </row>
    <row r="403" spans="1:11" ht="19.2" x14ac:dyDescent="0.35">
      <c r="A403" s="1249"/>
      <c r="B403" s="1149" t="s">
        <v>97</v>
      </c>
      <c r="C403" s="1249"/>
      <c r="D403" s="247" t="s">
        <v>85</v>
      </c>
      <c r="E403" s="247" t="s">
        <v>3070</v>
      </c>
      <c r="F403" s="1249"/>
      <c r="G403" s="1249"/>
      <c r="H403" s="247"/>
      <c r="I403" s="247"/>
      <c r="J403" s="247"/>
      <c r="K403" s="936"/>
    </row>
    <row r="404" spans="1:11" ht="19.2" x14ac:dyDescent="0.35">
      <c r="A404" s="1252"/>
      <c r="B404" s="1253"/>
      <c r="C404" s="1252"/>
      <c r="D404" s="250"/>
      <c r="E404" s="1152" t="s">
        <v>2857</v>
      </c>
      <c r="F404" s="1252"/>
      <c r="G404" s="1252"/>
      <c r="H404" s="250"/>
      <c r="I404" s="250"/>
      <c r="J404" s="250"/>
      <c r="K404" s="50"/>
    </row>
    <row r="405" spans="1:11" ht="19.2" x14ac:dyDescent="0.35">
      <c r="A405" s="384"/>
      <c r="B405" s="1031"/>
      <c r="C405" s="249"/>
      <c r="D405" s="249"/>
      <c r="E405" s="1146"/>
      <c r="F405" s="249"/>
      <c r="G405" s="249"/>
      <c r="H405" s="1289"/>
      <c r="I405" s="1289"/>
      <c r="J405" s="1289"/>
      <c r="K405" s="95"/>
    </row>
    <row r="406" spans="1:11" ht="19.2" x14ac:dyDescent="0.35">
      <c r="A406" s="384"/>
      <c r="B406" s="1031"/>
      <c r="C406" s="249"/>
      <c r="D406" s="249"/>
      <c r="E406" s="1146">
        <v>228</v>
      </c>
      <c r="F406" s="249"/>
      <c r="G406" s="249"/>
      <c r="H406" s="1289"/>
      <c r="I406" s="1289"/>
      <c r="J406" s="1289"/>
      <c r="K406" s="95"/>
    </row>
    <row r="407" spans="1:11" ht="19.2" x14ac:dyDescent="0.35">
      <c r="A407" s="1372" t="s">
        <v>52</v>
      </c>
      <c r="B407" s="1372"/>
      <c r="C407" s="1372"/>
      <c r="D407" s="1372"/>
      <c r="E407" s="1372"/>
      <c r="F407" s="1372"/>
      <c r="G407" s="1372"/>
      <c r="H407" s="1372"/>
      <c r="I407" s="1372"/>
      <c r="J407" s="1372"/>
      <c r="K407" s="1372"/>
    </row>
    <row r="408" spans="1:11" ht="19.2" x14ac:dyDescent="0.35">
      <c r="A408" s="1344" t="s">
        <v>51</v>
      </c>
      <c r="B408" s="1344"/>
      <c r="C408" s="1344"/>
      <c r="D408" s="1344"/>
      <c r="E408" s="1344"/>
      <c r="F408" s="1344"/>
      <c r="G408" s="1344"/>
      <c r="H408" s="1344"/>
      <c r="I408" s="1344"/>
      <c r="J408" s="1344"/>
      <c r="K408" s="1344"/>
    </row>
    <row r="409" spans="1:11" ht="19.2" x14ac:dyDescent="0.35">
      <c r="A409" s="1344" t="s">
        <v>53</v>
      </c>
      <c r="B409" s="1344"/>
      <c r="C409" s="1344"/>
      <c r="D409" s="1344"/>
      <c r="E409" s="1344"/>
      <c r="F409" s="1344"/>
      <c r="G409" s="1344"/>
      <c r="H409" s="1344"/>
      <c r="I409" s="1344"/>
      <c r="J409" s="1344"/>
      <c r="K409" s="1344"/>
    </row>
    <row r="410" spans="1:11" ht="19.2" x14ac:dyDescent="0.35">
      <c r="A410" s="1373" t="s">
        <v>3</v>
      </c>
      <c r="B410" s="1373"/>
      <c r="C410" s="1373"/>
      <c r="D410" s="1373"/>
      <c r="E410" s="1373"/>
      <c r="F410" s="1373"/>
      <c r="G410" s="1373"/>
      <c r="H410" s="1373"/>
      <c r="I410" s="1373"/>
      <c r="J410" s="1373"/>
      <c r="K410" s="1373"/>
    </row>
    <row r="411" spans="1:11" ht="19.2" x14ac:dyDescent="0.35">
      <c r="A411" s="1374" t="s">
        <v>38</v>
      </c>
      <c r="B411" s="1374" t="s">
        <v>54</v>
      </c>
      <c r="C411" s="1374" t="s">
        <v>55</v>
      </c>
      <c r="D411" s="1374" t="s">
        <v>56</v>
      </c>
      <c r="E411" s="1244" t="s">
        <v>57</v>
      </c>
      <c r="F411" s="1377" t="s">
        <v>13</v>
      </c>
      <c r="G411" s="1378"/>
      <c r="H411" s="1378"/>
      <c r="I411" s="1378"/>
      <c r="J411" s="1379"/>
      <c r="K411" s="1057" t="s">
        <v>45</v>
      </c>
    </row>
    <row r="412" spans="1:11" ht="19.2" x14ac:dyDescent="0.35">
      <c r="A412" s="1375"/>
      <c r="B412" s="1375"/>
      <c r="C412" s="1375"/>
      <c r="D412" s="1375"/>
      <c r="E412" s="1245" t="s">
        <v>58</v>
      </c>
      <c r="F412" s="1245">
        <v>2561</v>
      </c>
      <c r="G412" s="1245">
        <v>2562</v>
      </c>
      <c r="H412" s="1245">
        <v>2563</v>
      </c>
      <c r="I412" s="1245">
        <v>2564</v>
      </c>
      <c r="J412" s="1245">
        <v>2565</v>
      </c>
      <c r="K412" s="1310" t="s">
        <v>60</v>
      </c>
    </row>
    <row r="413" spans="1:11" ht="19.2" x14ac:dyDescent="0.35">
      <c r="A413" s="1376"/>
      <c r="B413" s="1376"/>
      <c r="C413" s="1376"/>
      <c r="D413" s="1376"/>
      <c r="E413" s="1246" t="s">
        <v>59</v>
      </c>
      <c r="F413" s="1246" t="s">
        <v>14</v>
      </c>
      <c r="G413" s="1246" t="s">
        <v>14</v>
      </c>
      <c r="H413" s="1246" t="s">
        <v>14</v>
      </c>
      <c r="I413" s="1246" t="s">
        <v>14</v>
      </c>
      <c r="J413" s="1246" t="s">
        <v>14</v>
      </c>
      <c r="K413" s="1058" t="s">
        <v>61</v>
      </c>
    </row>
    <row r="414" spans="1:11" ht="19.2" x14ac:dyDescent="0.35">
      <c r="A414" s="1148">
        <v>70</v>
      </c>
      <c r="B414" s="247" t="s">
        <v>98</v>
      </c>
      <c r="C414" s="247" t="s">
        <v>69</v>
      </c>
      <c r="D414" s="247" t="s">
        <v>69</v>
      </c>
      <c r="E414" s="1153" t="s">
        <v>3075</v>
      </c>
      <c r="F414" s="247"/>
      <c r="G414" s="247"/>
      <c r="H414" s="1247">
        <v>128000</v>
      </c>
      <c r="I414" s="1247">
        <v>128000</v>
      </c>
      <c r="J414" s="1247"/>
      <c r="K414" s="27" t="s">
        <v>3064</v>
      </c>
    </row>
    <row r="415" spans="1:11" ht="19.2" x14ac:dyDescent="0.35">
      <c r="A415" s="1148"/>
      <c r="B415" s="1149" t="s">
        <v>4229</v>
      </c>
      <c r="C415" s="247"/>
      <c r="D415" s="247" t="s">
        <v>99</v>
      </c>
      <c r="E415" s="1153" t="s">
        <v>3076</v>
      </c>
      <c r="F415" s="247"/>
      <c r="G415" s="247"/>
      <c r="H415" s="1247"/>
      <c r="I415" s="1247"/>
      <c r="J415" s="1247"/>
      <c r="K415" s="27" t="s">
        <v>3065</v>
      </c>
    </row>
    <row r="416" spans="1:11" ht="19.2" x14ac:dyDescent="0.35">
      <c r="A416" s="1148"/>
      <c r="B416" s="1149" t="s">
        <v>97</v>
      </c>
      <c r="C416" s="247"/>
      <c r="D416" s="247" t="s">
        <v>85</v>
      </c>
      <c r="E416" s="1153" t="s">
        <v>3077</v>
      </c>
      <c r="F416" s="247"/>
      <c r="G416" s="247"/>
      <c r="H416" s="1247"/>
      <c r="I416" s="1247"/>
      <c r="J416" s="1247"/>
      <c r="K416" s="936"/>
    </row>
    <row r="417" spans="1:11" ht="19.2" x14ac:dyDescent="0.35">
      <c r="A417" s="1148"/>
      <c r="B417" s="1149"/>
      <c r="C417" s="247"/>
      <c r="D417" s="247"/>
      <c r="E417" s="1153" t="s">
        <v>3696</v>
      </c>
      <c r="F417" s="247"/>
      <c r="G417" s="247"/>
      <c r="H417" s="1247"/>
      <c r="I417" s="1247"/>
      <c r="J417" s="1247"/>
      <c r="K417" s="936"/>
    </row>
    <row r="418" spans="1:11" ht="19.2" x14ac:dyDescent="0.35">
      <c r="A418" s="1148"/>
      <c r="B418" s="1149"/>
      <c r="C418" s="247"/>
      <c r="D418" s="247"/>
      <c r="E418" s="247" t="s">
        <v>79</v>
      </c>
      <c r="F418" s="247"/>
      <c r="G418" s="247"/>
      <c r="H418" s="1247"/>
      <c r="I418" s="1247"/>
      <c r="J418" s="1247"/>
      <c r="K418" s="936"/>
    </row>
    <row r="419" spans="1:11" ht="19.2" x14ac:dyDescent="0.35">
      <c r="A419" s="1151"/>
      <c r="B419" s="1253"/>
      <c r="C419" s="250"/>
      <c r="D419" s="250"/>
      <c r="E419" s="1257" t="s">
        <v>80</v>
      </c>
      <c r="F419" s="250"/>
      <c r="G419" s="250"/>
      <c r="H419" s="1248"/>
      <c r="I419" s="1248"/>
      <c r="J419" s="1248"/>
      <c r="K419" s="50"/>
    </row>
    <row r="420" spans="1:11" ht="19.2" x14ac:dyDescent="0.35">
      <c r="A420" s="1148">
        <v>71</v>
      </c>
      <c r="B420" s="247" t="s">
        <v>98</v>
      </c>
      <c r="C420" s="247" t="s">
        <v>69</v>
      </c>
      <c r="D420" s="247" t="s">
        <v>69</v>
      </c>
      <c r="E420" s="1290" t="s">
        <v>3078</v>
      </c>
      <c r="F420" s="1280"/>
      <c r="G420" s="1280"/>
      <c r="H420" s="1287">
        <v>14100</v>
      </c>
      <c r="I420" s="1287">
        <v>14100</v>
      </c>
      <c r="J420" s="1150"/>
      <c r="K420" s="27" t="s">
        <v>102</v>
      </c>
    </row>
    <row r="421" spans="1:11" ht="19.2" x14ac:dyDescent="0.35">
      <c r="A421" s="1249"/>
      <c r="B421" s="1149" t="s">
        <v>4229</v>
      </c>
      <c r="C421" s="1249"/>
      <c r="D421" s="247" t="s">
        <v>99</v>
      </c>
      <c r="E421" s="1290" t="s">
        <v>3074</v>
      </c>
      <c r="F421" s="1280"/>
      <c r="G421" s="1280"/>
      <c r="H421" s="1150"/>
      <c r="I421" s="1150"/>
      <c r="J421" s="1150"/>
      <c r="K421" s="27" t="s">
        <v>103</v>
      </c>
    </row>
    <row r="422" spans="1:11" ht="19.2" x14ac:dyDescent="0.35">
      <c r="A422" s="1249"/>
      <c r="B422" s="1149" t="s">
        <v>97</v>
      </c>
      <c r="C422" s="1249"/>
      <c r="D422" s="247" t="s">
        <v>85</v>
      </c>
      <c r="E422" s="247" t="s">
        <v>3615</v>
      </c>
      <c r="F422" s="1280"/>
      <c r="G422" s="1280"/>
      <c r="H422" s="1150"/>
      <c r="I422" s="1150"/>
      <c r="J422" s="1150"/>
      <c r="K422" s="936"/>
    </row>
    <row r="423" spans="1:11" ht="19.2" x14ac:dyDescent="0.35">
      <c r="A423" s="1252"/>
      <c r="B423" s="1253"/>
      <c r="C423" s="1252"/>
      <c r="D423" s="250"/>
      <c r="E423" s="250" t="s">
        <v>2857</v>
      </c>
      <c r="F423" s="1256"/>
      <c r="G423" s="1256"/>
      <c r="H423" s="1257"/>
      <c r="I423" s="1257"/>
      <c r="J423" s="1257"/>
      <c r="K423" s="50"/>
    </row>
    <row r="424" spans="1:11" ht="19.2" x14ac:dyDescent="0.35">
      <c r="A424" s="1148">
        <v>72</v>
      </c>
      <c r="B424" s="247" t="s">
        <v>98</v>
      </c>
      <c r="C424" s="247" t="s">
        <v>69</v>
      </c>
      <c r="D424" s="247" t="s">
        <v>69</v>
      </c>
      <c r="E424" s="1290" t="s">
        <v>3033</v>
      </c>
      <c r="F424" s="1280"/>
      <c r="G424" s="1280"/>
      <c r="H424" s="1287">
        <v>13000</v>
      </c>
      <c r="I424" s="1287">
        <v>13000</v>
      </c>
      <c r="J424" s="1150"/>
      <c r="K424" s="27" t="s">
        <v>102</v>
      </c>
    </row>
    <row r="425" spans="1:11" ht="19.2" x14ac:dyDescent="0.35">
      <c r="A425" s="1249"/>
      <c r="B425" s="1149" t="s">
        <v>4229</v>
      </c>
      <c r="C425" s="1249"/>
      <c r="D425" s="247" t="s">
        <v>99</v>
      </c>
      <c r="E425" s="1290" t="s">
        <v>3079</v>
      </c>
      <c r="F425" s="1280"/>
      <c r="G425" s="1280"/>
      <c r="H425" s="1150"/>
      <c r="I425" s="1150"/>
      <c r="J425" s="1150"/>
      <c r="K425" s="27" t="s">
        <v>103</v>
      </c>
    </row>
    <row r="426" spans="1:11" ht="19.2" x14ac:dyDescent="0.35">
      <c r="A426" s="1249"/>
      <c r="B426" s="1149" t="s">
        <v>97</v>
      </c>
      <c r="C426" s="1249"/>
      <c r="D426" s="247" t="s">
        <v>85</v>
      </c>
      <c r="E426" s="247" t="s">
        <v>3615</v>
      </c>
      <c r="F426" s="1280"/>
      <c r="G426" s="1280"/>
      <c r="H426" s="1150"/>
      <c r="I426" s="1150"/>
      <c r="J426" s="1150"/>
      <c r="K426" s="936"/>
    </row>
    <row r="427" spans="1:11" ht="19.2" x14ac:dyDescent="0.35">
      <c r="A427" s="1252"/>
      <c r="B427" s="1253"/>
      <c r="C427" s="1252"/>
      <c r="D427" s="250"/>
      <c r="E427" s="250" t="s">
        <v>2857</v>
      </c>
      <c r="F427" s="1280"/>
      <c r="G427" s="1280"/>
      <c r="H427" s="1150"/>
      <c r="I427" s="1150"/>
      <c r="J427" s="1150"/>
      <c r="K427" s="50"/>
    </row>
    <row r="428" spans="1:11" ht="19.2" x14ac:dyDescent="0.35">
      <c r="A428" s="1148">
        <v>73</v>
      </c>
      <c r="B428" s="247" t="s">
        <v>98</v>
      </c>
      <c r="C428" s="247" t="s">
        <v>69</v>
      </c>
      <c r="D428" s="247" t="s">
        <v>69</v>
      </c>
      <c r="E428" s="1291" t="s">
        <v>4055</v>
      </c>
      <c r="F428" s="1283"/>
      <c r="G428" s="1283"/>
      <c r="H428" s="1284">
        <v>20000</v>
      </c>
      <c r="I428" s="1284">
        <v>20000</v>
      </c>
      <c r="J428" s="1292"/>
      <c r="K428" s="27" t="s">
        <v>102</v>
      </c>
    </row>
    <row r="429" spans="1:11" ht="19.2" x14ac:dyDescent="0.35">
      <c r="A429" s="1249"/>
      <c r="B429" s="1149" t="s">
        <v>4229</v>
      </c>
      <c r="C429" s="1249"/>
      <c r="D429" s="247" t="s">
        <v>99</v>
      </c>
      <c r="E429" s="1149" t="s">
        <v>4054</v>
      </c>
      <c r="F429" s="1280"/>
      <c r="G429" s="1280"/>
      <c r="H429" s="1150"/>
      <c r="I429" s="1150"/>
      <c r="J429" s="1150"/>
      <c r="K429" s="27" t="s">
        <v>103</v>
      </c>
    </row>
    <row r="430" spans="1:11" ht="19.2" x14ac:dyDescent="0.35">
      <c r="A430" s="1249"/>
      <c r="B430" s="1149" t="s">
        <v>97</v>
      </c>
      <c r="C430" s="1249"/>
      <c r="D430" s="247" t="s">
        <v>85</v>
      </c>
      <c r="E430" s="247"/>
      <c r="F430" s="1280"/>
      <c r="G430" s="1280"/>
      <c r="H430" s="1150"/>
      <c r="I430" s="1150"/>
      <c r="J430" s="1150"/>
      <c r="K430" s="27"/>
    </row>
    <row r="431" spans="1:11" ht="19.2" x14ac:dyDescent="0.35">
      <c r="A431" s="1252"/>
      <c r="B431" s="1253"/>
      <c r="C431" s="1252"/>
      <c r="D431" s="250"/>
      <c r="E431" s="1257"/>
      <c r="F431" s="1256"/>
      <c r="G431" s="1256"/>
      <c r="H431" s="1257"/>
      <c r="I431" s="1257"/>
      <c r="J431" s="1257"/>
      <c r="K431" s="50"/>
    </row>
    <row r="432" spans="1:11" ht="21" x14ac:dyDescent="0.4">
      <c r="A432" s="34"/>
      <c r="B432" s="726"/>
      <c r="C432" s="34"/>
      <c r="D432" s="8"/>
      <c r="E432" s="8"/>
      <c r="F432" s="34"/>
      <c r="G432" s="34"/>
      <c r="H432" s="8"/>
      <c r="I432" s="8"/>
      <c r="J432" s="8"/>
      <c r="K432" s="95"/>
    </row>
    <row r="433" spans="1:11" ht="21" x14ac:dyDescent="0.4">
      <c r="A433" s="34"/>
      <c r="B433" s="726"/>
      <c r="C433" s="34"/>
      <c r="D433" s="8"/>
      <c r="E433" s="541"/>
      <c r="F433" s="34"/>
      <c r="G433" s="34"/>
      <c r="H433" s="8"/>
      <c r="I433" s="8"/>
      <c r="J433" s="8"/>
      <c r="K433" s="95"/>
    </row>
    <row r="434" spans="1:11" ht="21" x14ac:dyDescent="0.4">
      <c r="A434" s="34"/>
      <c r="B434" s="726"/>
      <c r="C434" s="34"/>
      <c r="D434" s="8"/>
      <c r="E434" s="541">
        <v>229</v>
      </c>
      <c r="F434" s="34"/>
      <c r="G434" s="34"/>
      <c r="H434" s="8"/>
      <c r="I434" s="8"/>
      <c r="J434" s="8"/>
      <c r="K434" s="95"/>
    </row>
    <row r="435" spans="1:11" ht="21" x14ac:dyDescent="0.4">
      <c r="A435" s="34"/>
      <c r="B435" s="726"/>
      <c r="C435" s="34"/>
      <c r="D435" s="8"/>
      <c r="E435" s="541"/>
      <c r="F435" s="34"/>
      <c r="G435" s="34"/>
      <c r="H435" s="8"/>
      <c r="I435" s="8"/>
      <c r="J435" s="8"/>
      <c r="K435" s="95"/>
    </row>
    <row r="436" spans="1:11" ht="19.2" x14ac:dyDescent="0.35">
      <c r="A436" s="1372" t="s">
        <v>52</v>
      </c>
      <c r="B436" s="1372"/>
      <c r="C436" s="1372"/>
      <c r="D436" s="1372"/>
      <c r="E436" s="1372"/>
      <c r="F436" s="1372"/>
      <c r="G436" s="1372"/>
      <c r="H436" s="1372"/>
      <c r="I436" s="1372"/>
      <c r="J436" s="1372"/>
      <c r="K436" s="1372"/>
    </row>
    <row r="437" spans="1:11" ht="19.2" x14ac:dyDescent="0.35">
      <c r="A437" s="1344" t="s">
        <v>51</v>
      </c>
      <c r="B437" s="1344"/>
      <c r="C437" s="1344"/>
      <c r="D437" s="1344"/>
      <c r="E437" s="1344"/>
      <c r="F437" s="1344"/>
      <c r="G437" s="1344"/>
      <c r="H437" s="1344"/>
      <c r="I437" s="1344"/>
      <c r="J437" s="1344"/>
      <c r="K437" s="1344"/>
    </row>
    <row r="438" spans="1:11" ht="19.2" x14ac:dyDescent="0.35">
      <c r="A438" s="1344" t="s">
        <v>53</v>
      </c>
      <c r="B438" s="1344"/>
      <c r="C438" s="1344"/>
      <c r="D438" s="1344"/>
      <c r="E438" s="1344"/>
      <c r="F438" s="1344"/>
      <c r="G438" s="1344"/>
      <c r="H438" s="1344"/>
      <c r="I438" s="1344"/>
      <c r="J438" s="1344"/>
      <c r="K438" s="1344"/>
    </row>
    <row r="439" spans="1:11" ht="19.2" x14ac:dyDescent="0.35">
      <c r="A439" s="1373" t="s">
        <v>3</v>
      </c>
      <c r="B439" s="1373"/>
      <c r="C439" s="1373"/>
      <c r="D439" s="1373"/>
      <c r="E439" s="1373"/>
      <c r="F439" s="1373"/>
      <c r="G439" s="1373"/>
      <c r="H439" s="1373"/>
      <c r="I439" s="1373"/>
      <c r="J439" s="1373"/>
      <c r="K439" s="1373"/>
    </row>
    <row r="440" spans="1:11" ht="19.2" x14ac:dyDescent="0.35">
      <c r="A440" s="1374" t="s">
        <v>38</v>
      </c>
      <c r="B440" s="1374" t="s">
        <v>54</v>
      </c>
      <c r="C440" s="1374" t="s">
        <v>55</v>
      </c>
      <c r="D440" s="1374" t="s">
        <v>56</v>
      </c>
      <c r="E440" s="1244" t="s">
        <v>57</v>
      </c>
      <c r="F440" s="1377" t="s">
        <v>13</v>
      </c>
      <c r="G440" s="1378"/>
      <c r="H440" s="1378"/>
      <c r="I440" s="1378"/>
      <c r="J440" s="1379"/>
      <c r="K440" s="1057" t="s">
        <v>45</v>
      </c>
    </row>
    <row r="441" spans="1:11" ht="19.2" x14ac:dyDescent="0.35">
      <c r="A441" s="1375"/>
      <c r="B441" s="1375"/>
      <c r="C441" s="1375"/>
      <c r="D441" s="1375"/>
      <c r="E441" s="1245" t="s">
        <v>58</v>
      </c>
      <c r="F441" s="1245">
        <v>2561</v>
      </c>
      <c r="G441" s="1245">
        <v>2562</v>
      </c>
      <c r="H441" s="1245">
        <v>2563</v>
      </c>
      <c r="I441" s="1245">
        <v>2564</v>
      </c>
      <c r="J441" s="1245">
        <v>2565</v>
      </c>
      <c r="K441" s="1310" t="s">
        <v>60</v>
      </c>
    </row>
    <row r="442" spans="1:11" ht="19.2" x14ac:dyDescent="0.35">
      <c r="A442" s="1376"/>
      <c r="B442" s="1376"/>
      <c r="C442" s="1376"/>
      <c r="D442" s="1376"/>
      <c r="E442" s="1246" t="s">
        <v>59</v>
      </c>
      <c r="F442" s="1246" t="s">
        <v>14</v>
      </c>
      <c r="G442" s="1246" t="s">
        <v>14</v>
      </c>
      <c r="H442" s="1246" t="s">
        <v>14</v>
      </c>
      <c r="I442" s="1246" t="s">
        <v>14</v>
      </c>
      <c r="J442" s="1246" t="s">
        <v>14</v>
      </c>
      <c r="K442" s="1058" t="s">
        <v>61</v>
      </c>
    </row>
    <row r="443" spans="1:11" ht="19.2" x14ac:dyDescent="0.35">
      <c r="A443" s="1148">
        <v>74</v>
      </c>
      <c r="B443" s="247" t="s">
        <v>98</v>
      </c>
      <c r="C443" s="247" t="s">
        <v>69</v>
      </c>
      <c r="D443" s="247" t="s">
        <v>69</v>
      </c>
      <c r="E443" s="1290" t="s">
        <v>3035</v>
      </c>
      <c r="F443" s="1280"/>
      <c r="G443" s="1280"/>
      <c r="H443" s="1287">
        <v>868000</v>
      </c>
      <c r="I443" s="1287">
        <v>868000</v>
      </c>
      <c r="J443" s="1150"/>
      <c r="K443" s="27" t="s">
        <v>101</v>
      </c>
    </row>
    <row r="444" spans="1:11" ht="19.2" x14ac:dyDescent="0.35">
      <c r="A444" s="1249"/>
      <c r="B444" s="1149" t="s">
        <v>4229</v>
      </c>
      <c r="C444" s="1249"/>
      <c r="D444" s="247" t="s">
        <v>88</v>
      </c>
      <c r="E444" s="1290" t="s">
        <v>3071</v>
      </c>
      <c r="F444" s="1280"/>
      <c r="G444" s="1280"/>
      <c r="H444" s="1150"/>
      <c r="I444" s="1150"/>
      <c r="J444" s="1150"/>
      <c r="K444" s="27"/>
    </row>
    <row r="445" spans="1:11" ht="19.2" x14ac:dyDescent="0.35">
      <c r="A445" s="1249"/>
      <c r="B445" s="1149" t="s">
        <v>97</v>
      </c>
      <c r="C445" s="1249"/>
      <c r="D445" s="247" t="s">
        <v>90</v>
      </c>
      <c r="E445" s="247" t="s">
        <v>79</v>
      </c>
      <c r="F445" s="1280"/>
      <c r="G445" s="1280"/>
      <c r="H445" s="1150"/>
      <c r="I445" s="1150"/>
      <c r="J445" s="1150"/>
      <c r="K445" s="27"/>
    </row>
    <row r="446" spans="1:11" ht="19.2" x14ac:dyDescent="0.35">
      <c r="A446" s="1252"/>
      <c r="B446" s="1253"/>
      <c r="C446" s="1252"/>
      <c r="D446" s="250"/>
      <c r="E446" s="250" t="s">
        <v>80</v>
      </c>
      <c r="F446" s="1256"/>
      <c r="G446" s="1256"/>
      <c r="H446" s="1257"/>
      <c r="I446" s="1257"/>
      <c r="J446" s="1257"/>
      <c r="K446" s="50"/>
    </row>
    <row r="447" spans="1:11" ht="19.2" x14ac:dyDescent="0.35">
      <c r="A447" s="1148">
        <v>75</v>
      </c>
      <c r="B447" s="247" t="s">
        <v>98</v>
      </c>
      <c r="C447" s="1150" t="s">
        <v>69</v>
      </c>
      <c r="D447" s="1292" t="s">
        <v>69</v>
      </c>
      <c r="E447" s="1293" t="s">
        <v>3080</v>
      </c>
      <c r="F447" s="1280"/>
      <c r="G447" s="1280"/>
      <c r="H447" s="1287">
        <v>100000</v>
      </c>
      <c r="I447" s="1287">
        <v>100000</v>
      </c>
      <c r="J447" s="1150"/>
      <c r="K447" s="27" t="s">
        <v>102</v>
      </c>
    </row>
    <row r="448" spans="1:11" ht="19.2" x14ac:dyDescent="0.35">
      <c r="A448" s="1249"/>
      <c r="B448" s="1149" t="s">
        <v>4229</v>
      </c>
      <c r="C448" s="1280"/>
      <c r="D448" s="1150" t="s">
        <v>93</v>
      </c>
      <c r="E448" s="1290" t="s">
        <v>2139</v>
      </c>
      <c r="F448" s="1280"/>
      <c r="G448" s="1280"/>
      <c r="H448" s="1150"/>
      <c r="I448" s="1150"/>
      <c r="J448" s="1150"/>
      <c r="K448" s="27" t="s">
        <v>103</v>
      </c>
    </row>
    <row r="449" spans="1:11" ht="19.2" x14ac:dyDescent="0.35">
      <c r="A449" s="1249"/>
      <c r="B449" s="1149" t="s">
        <v>97</v>
      </c>
      <c r="C449" s="1280"/>
      <c r="D449" s="1150"/>
      <c r="E449" s="247" t="s">
        <v>3615</v>
      </c>
      <c r="F449" s="1280"/>
      <c r="G449" s="1280"/>
      <c r="H449" s="1150"/>
      <c r="I449" s="1150"/>
      <c r="J449" s="1150"/>
      <c r="K449" s="936"/>
    </row>
    <row r="450" spans="1:11" ht="19.2" x14ac:dyDescent="0.35">
      <c r="A450" s="1252"/>
      <c r="B450" s="1253"/>
      <c r="C450" s="1256"/>
      <c r="D450" s="1257"/>
      <c r="E450" s="250" t="s">
        <v>2857</v>
      </c>
      <c r="F450" s="1256"/>
      <c r="G450" s="1256"/>
      <c r="H450" s="1257"/>
      <c r="I450" s="1257"/>
      <c r="J450" s="1257"/>
      <c r="K450" s="50"/>
    </row>
    <row r="451" spans="1:11" ht="19.2" x14ac:dyDescent="0.35">
      <c r="A451" s="1148">
        <v>76</v>
      </c>
      <c r="B451" s="247" t="s">
        <v>98</v>
      </c>
      <c r="C451" s="1150" t="s">
        <v>69</v>
      </c>
      <c r="D451" s="1150" t="s">
        <v>69</v>
      </c>
      <c r="E451" s="1150" t="s">
        <v>3667</v>
      </c>
      <c r="F451" s="1283"/>
      <c r="G451" s="1283"/>
      <c r="H451" s="1294">
        <v>150000</v>
      </c>
      <c r="I451" s="1294">
        <v>150000</v>
      </c>
      <c r="J451" s="1283"/>
      <c r="K451" s="79" t="s">
        <v>101</v>
      </c>
    </row>
    <row r="452" spans="1:11" ht="19.2" x14ac:dyDescent="0.35">
      <c r="A452" s="1249"/>
      <c r="B452" s="1149" t="s">
        <v>4229</v>
      </c>
      <c r="C452" s="1280"/>
      <c r="D452" s="1150" t="s">
        <v>70</v>
      </c>
      <c r="E452" s="1150" t="s">
        <v>3665</v>
      </c>
      <c r="F452" s="1280"/>
      <c r="G452" s="1280"/>
      <c r="H452" s="1280"/>
      <c r="I452" s="1280"/>
      <c r="J452" s="1280"/>
      <c r="K452" s="27" t="s">
        <v>102</v>
      </c>
    </row>
    <row r="453" spans="1:11" ht="19.2" x14ac:dyDescent="0.35">
      <c r="A453" s="1249"/>
      <c r="B453" s="1149" t="s">
        <v>97</v>
      </c>
      <c r="C453" s="1280"/>
      <c r="D453" s="1150"/>
      <c r="E453" s="1150" t="s">
        <v>3666</v>
      </c>
      <c r="F453" s="1280"/>
      <c r="G453" s="1280"/>
      <c r="H453" s="1280"/>
      <c r="I453" s="1280"/>
      <c r="J453" s="1280"/>
      <c r="K453" s="27" t="s">
        <v>103</v>
      </c>
    </row>
    <row r="454" spans="1:11" ht="19.2" x14ac:dyDescent="0.35">
      <c r="A454" s="1249"/>
      <c r="B454" s="1149"/>
      <c r="C454" s="1280"/>
      <c r="D454" s="1280"/>
      <c r="E454" s="247" t="s">
        <v>72</v>
      </c>
      <c r="F454" s="1280"/>
      <c r="G454" s="1280"/>
      <c r="H454" s="1280"/>
      <c r="I454" s="1280"/>
      <c r="J454" s="1280"/>
      <c r="K454" s="936"/>
    </row>
    <row r="455" spans="1:11" ht="19.2" x14ac:dyDescent="0.35">
      <c r="A455" s="1252"/>
      <c r="B455" s="1253"/>
      <c r="C455" s="1256"/>
      <c r="D455" s="1256"/>
      <c r="E455" s="250" t="s">
        <v>73</v>
      </c>
      <c r="F455" s="1256"/>
      <c r="G455" s="1256"/>
      <c r="H455" s="1256"/>
      <c r="I455" s="1256"/>
      <c r="J455" s="1256"/>
      <c r="K455" s="920"/>
    </row>
    <row r="456" spans="1:11" ht="19.2" x14ac:dyDescent="0.35">
      <c r="A456" s="1148">
        <v>77</v>
      </c>
      <c r="B456" s="247" t="s">
        <v>98</v>
      </c>
      <c r="C456" s="1150" t="s">
        <v>69</v>
      </c>
      <c r="D456" s="1150" t="s">
        <v>69</v>
      </c>
      <c r="E456" s="247" t="s">
        <v>4131</v>
      </c>
      <c r="F456" s="1280"/>
      <c r="G456" s="1280"/>
      <c r="H456" s="1295">
        <v>66000</v>
      </c>
      <c r="I456" s="1295">
        <v>66000</v>
      </c>
      <c r="J456" s="1280"/>
      <c r="K456" s="27" t="s">
        <v>101</v>
      </c>
    </row>
    <row r="457" spans="1:11" ht="19.2" x14ac:dyDescent="0.35">
      <c r="A457" s="1249"/>
      <c r="B457" s="1149" t="s">
        <v>4229</v>
      </c>
      <c r="C457" s="1280"/>
      <c r="D457" s="1150" t="s">
        <v>70</v>
      </c>
      <c r="E457" s="1150" t="s">
        <v>3665</v>
      </c>
      <c r="F457" s="1280"/>
      <c r="G457" s="1280"/>
      <c r="H457" s="1280"/>
      <c r="I457" s="1280"/>
      <c r="J457" s="1280"/>
      <c r="K457" s="27" t="s">
        <v>102</v>
      </c>
    </row>
    <row r="458" spans="1:11" ht="19.2" x14ac:dyDescent="0.35">
      <c r="A458" s="1249"/>
      <c r="B458" s="1149" t="s">
        <v>97</v>
      </c>
      <c r="C458" s="1280"/>
      <c r="D458" s="1150"/>
      <c r="E458" s="247" t="s">
        <v>3668</v>
      </c>
      <c r="F458" s="1150"/>
      <c r="G458" s="1150"/>
      <c r="H458" s="1150"/>
      <c r="I458" s="1150"/>
      <c r="J458" s="1150"/>
      <c r="K458" s="27" t="s">
        <v>103</v>
      </c>
    </row>
    <row r="459" spans="1:11" ht="19.2" x14ac:dyDescent="0.35">
      <c r="A459" s="1249"/>
      <c r="B459" s="1149"/>
      <c r="C459" s="1280"/>
      <c r="D459" s="1280"/>
      <c r="E459" s="247" t="s">
        <v>72</v>
      </c>
      <c r="F459" s="1150"/>
      <c r="G459" s="1150"/>
      <c r="H459" s="1150"/>
      <c r="I459" s="1150"/>
      <c r="J459" s="1150"/>
      <c r="K459" s="27"/>
    </row>
    <row r="460" spans="1:11" ht="19.2" x14ac:dyDescent="0.35">
      <c r="A460" s="1252"/>
      <c r="B460" s="1253"/>
      <c r="C460" s="1256"/>
      <c r="D460" s="1256"/>
      <c r="E460" s="250" t="s">
        <v>73</v>
      </c>
      <c r="F460" s="1257"/>
      <c r="G460" s="1257"/>
      <c r="H460" s="1257"/>
      <c r="I460" s="1257"/>
      <c r="J460" s="1257"/>
      <c r="K460" s="50"/>
    </row>
    <row r="461" spans="1:11" ht="21" x14ac:dyDescent="0.4">
      <c r="A461" s="34"/>
      <c r="B461" s="726"/>
      <c r="C461" s="34"/>
      <c r="D461" s="34"/>
      <c r="E461" s="8"/>
      <c r="F461" s="8"/>
      <c r="G461" s="8"/>
      <c r="H461" s="8"/>
      <c r="I461" s="8"/>
      <c r="J461" s="8"/>
      <c r="K461" s="95"/>
    </row>
    <row r="462" spans="1:11" ht="21" x14ac:dyDescent="0.4">
      <c r="A462" s="34"/>
      <c r="B462" s="726"/>
      <c r="C462" s="34"/>
      <c r="D462" s="34"/>
      <c r="E462" s="8"/>
      <c r="F462" s="8"/>
      <c r="G462" s="8"/>
      <c r="H462" s="8"/>
      <c r="I462" s="8"/>
      <c r="J462" s="8"/>
      <c r="K462" s="95"/>
    </row>
    <row r="463" spans="1:11" ht="21" x14ac:dyDescent="0.4">
      <c r="A463" s="34"/>
      <c r="B463" s="726"/>
      <c r="C463" s="34"/>
      <c r="D463" s="34"/>
      <c r="E463" s="541">
        <v>230</v>
      </c>
      <c r="F463" s="8"/>
      <c r="G463" s="8"/>
      <c r="H463" s="8"/>
      <c r="I463" s="8"/>
      <c r="J463" s="8"/>
      <c r="K463" s="95"/>
    </row>
    <row r="464" spans="1:11" ht="21" x14ac:dyDescent="0.4">
      <c r="A464" s="34"/>
      <c r="B464" s="726"/>
      <c r="C464" s="34"/>
      <c r="D464" s="34"/>
      <c r="E464" s="541"/>
      <c r="F464" s="8"/>
      <c r="G464" s="8"/>
      <c r="H464" s="8"/>
      <c r="I464" s="8"/>
      <c r="J464" s="8"/>
      <c r="K464" s="95"/>
    </row>
    <row r="465" spans="1:11" ht="21" x14ac:dyDescent="0.4">
      <c r="A465" s="34"/>
      <c r="B465" s="726"/>
      <c r="C465" s="34"/>
      <c r="D465" s="34"/>
      <c r="E465" s="541"/>
      <c r="F465" s="8"/>
      <c r="G465" s="8"/>
      <c r="H465" s="8"/>
      <c r="I465" s="8"/>
      <c r="J465" s="8"/>
      <c r="K465" s="95"/>
    </row>
    <row r="466" spans="1:11" s="1142" customFormat="1" ht="19.2" x14ac:dyDescent="0.35">
      <c r="A466" s="1372" t="s">
        <v>52</v>
      </c>
      <c r="B466" s="1372"/>
      <c r="C466" s="1372"/>
      <c r="D466" s="1372"/>
      <c r="E466" s="1372"/>
      <c r="F466" s="1372"/>
      <c r="G466" s="1372"/>
      <c r="H466" s="1372"/>
      <c r="I466" s="1372"/>
      <c r="J466" s="1372"/>
      <c r="K466" s="1372"/>
    </row>
    <row r="467" spans="1:11" s="1142" customFormat="1" ht="19.2" x14ac:dyDescent="0.35">
      <c r="A467" s="1344" t="s">
        <v>51</v>
      </c>
      <c r="B467" s="1344"/>
      <c r="C467" s="1344"/>
      <c r="D467" s="1344"/>
      <c r="E467" s="1344"/>
      <c r="F467" s="1344"/>
      <c r="G467" s="1344"/>
      <c r="H467" s="1344"/>
      <c r="I467" s="1344"/>
      <c r="J467" s="1344"/>
      <c r="K467" s="1344"/>
    </row>
    <row r="468" spans="1:11" s="1142" customFormat="1" ht="19.2" x14ac:dyDescent="0.35">
      <c r="A468" s="1344" t="s">
        <v>53</v>
      </c>
      <c r="B468" s="1344"/>
      <c r="C468" s="1344"/>
      <c r="D468" s="1344"/>
      <c r="E468" s="1344"/>
      <c r="F468" s="1344"/>
      <c r="G468" s="1344"/>
      <c r="H468" s="1344"/>
      <c r="I468" s="1344"/>
      <c r="J468" s="1344"/>
      <c r="K468" s="1344"/>
    </row>
    <row r="469" spans="1:11" s="1142" customFormat="1" ht="19.2" x14ac:dyDescent="0.35">
      <c r="A469" s="1373" t="s">
        <v>3</v>
      </c>
      <c r="B469" s="1373"/>
      <c r="C469" s="1373"/>
      <c r="D469" s="1373"/>
      <c r="E469" s="1373"/>
      <c r="F469" s="1373"/>
      <c r="G469" s="1373"/>
      <c r="H469" s="1373"/>
      <c r="I469" s="1373"/>
      <c r="J469" s="1373"/>
      <c r="K469" s="1373"/>
    </row>
    <row r="470" spans="1:11" s="1142" customFormat="1" ht="19.2" x14ac:dyDescent="0.35">
      <c r="A470" s="1374" t="s">
        <v>38</v>
      </c>
      <c r="B470" s="1374" t="s">
        <v>54</v>
      </c>
      <c r="C470" s="1374" t="s">
        <v>55</v>
      </c>
      <c r="D470" s="1374" t="s">
        <v>56</v>
      </c>
      <c r="E470" s="1244" t="s">
        <v>57</v>
      </c>
      <c r="F470" s="1377" t="s">
        <v>13</v>
      </c>
      <c r="G470" s="1378"/>
      <c r="H470" s="1378"/>
      <c r="I470" s="1378"/>
      <c r="J470" s="1379"/>
      <c r="K470" s="1057" t="s">
        <v>45</v>
      </c>
    </row>
    <row r="471" spans="1:11" s="1142" customFormat="1" ht="19.2" x14ac:dyDescent="0.35">
      <c r="A471" s="1375"/>
      <c r="B471" s="1375"/>
      <c r="C471" s="1375"/>
      <c r="D471" s="1375"/>
      <c r="E471" s="1245" t="s">
        <v>58</v>
      </c>
      <c r="F471" s="1245">
        <v>2561</v>
      </c>
      <c r="G471" s="1245">
        <v>2562</v>
      </c>
      <c r="H471" s="1245">
        <v>2563</v>
      </c>
      <c r="I471" s="1245">
        <v>2564</v>
      </c>
      <c r="J471" s="1245">
        <v>2565</v>
      </c>
      <c r="K471" s="1310" t="s">
        <v>60</v>
      </c>
    </row>
    <row r="472" spans="1:11" s="1142" customFormat="1" ht="19.2" x14ac:dyDescent="0.35">
      <c r="A472" s="1376"/>
      <c r="B472" s="1376"/>
      <c r="C472" s="1376"/>
      <c r="D472" s="1376"/>
      <c r="E472" s="1246" t="s">
        <v>59</v>
      </c>
      <c r="F472" s="1246" t="s">
        <v>14</v>
      </c>
      <c r="G472" s="1246" t="s">
        <v>14</v>
      </c>
      <c r="H472" s="1246" t="s">
        <v>14</v>
      </c>
      <c r="I472" s="1246" t="s">
        <v>14</v>
      </c>
      <c r="J472" s="1246" t="s">
        <v>14</v>
      </c>
      <c r="K472" s="1058" t="s">
        <v>61</v>
      </c>
    </row>
    <row r="473" spans="1:11" s="1142" customFormat="1" ht="19.2" x14ac:dyDescent="0.35">
      <c r="A473" s="247">
        <v>78</v>
      </c>
      <c r="B473" s="247" t="s">
        <v>98</v>
      </c>
      <c r="C473" s="1150" t="s">
        <v>69</v>
      </c>
      <c r="D473" s="1150" t="s">
        <v>69</v>
      </c>
      <c r="E473" s="247" t="s">
        <v>4130</v>
      </c>
      <c r="F473" s="247"/>
      <c r="G473" s="1150"/>
      <c r="H473" s="1295">
        <v>15000</v>
      </c>
      <c r="I473" s="1295">
        <v>15000</v>
      </c>
      <c r="J473" s="1150"/>
      <c r="K473" s="27" t="s">
        <v>101</v>
      </c>
    </row>
    <row r="474" spans="1:11" s="1142" customFormat="1" ht="19.2" x14ac:dyDescent="0.35">
      <c r="A474" s="247"/>
      <c r="B474" s="1149" t="s">
        <v>4229</v>
      </c>
      <c r="C474" s="1280"/>
      <c r="D474" s="1150" t="s">
        <v>70</v>
      </c>
      <c r="E474" s="1150" t="s">
        <v>3669</v>
      </c>
      <c r="F474" s="1150"/>
      <c r="G474" s="1150"/>
      <c r="H474" s="1150"/>
      <c r="I474" s="1150"/>
      <c r="J474" s="1150"/>
      <c r="K474" s="27" t="s">
        <v>102</v>
      </c>
    </row>
    <row r="475" spans="1:11" s="1142" customFormat="1" ht="19.2" x14ac:dyDescent="0.35">
      <c r="A475" s="247"/>
      <c r="B475" s="1149" t="s">
        <v>97</v>
      </c>
      <c r="C475" s="1280"/>
      <c r="D475" s="1150"/>
      <c r="E475" s="247" t="s">
        <v>72</v>
      </c>
      <c r="F475" s="1150"/>
      <c r="G475" s="1150"/>
      <c r="H475" s="1150"/>
      <c r="I475" s="1150"/>
      <c r="J475" s="1150"/>
      <c r="K475" s="27" t="s">
        <v>103</v>
      </c>
    </row>
    <row r="476" spans="1:11" s="1142" customFormat="1" ht="19.2" x14ac:dyDescent="0.35">
      <c r="A476" s="250"/>
      <c r="B476" s="1253"/>
      <c r="C476" s="1256"/>
      <c r="D476" s="1256"/>
      <c r="E476" s="250" t="s">
        <v>73</v>
      </c>
      <c r="F476" s="250"/>
      <c r="G476" s="1257"/>
      <c r="H476" s="1257"/>
      <c r="I476" s="1257"/>
      <c r="J476" s="1257"/>
      <c r="K476" s="50"/>
    </row>
    <row r="477" spans="1:11" s="1142" customFormat="1" ht="19.2" x14ac:dyDescent="0.35">
      <c r="A477" s="1148">
        <v>79</v>
      </c>
      <c r="B477" s="247" t="s">
        <v>98</v>
      </c>
      <c r="C477" s="1150" t="s">
        <v>69</v>
      </c>
      <c r="D477" s="1150" t="s">
        <v>69</v>
      </c>
      <c r="E477" s="247" t="s">
        <v>4129</v>
      </c>
      <c r="F477" s="1150"/>
      <c r="G477" s="1150"/>
      <c r="H477" s="1295">
        <v>2600</v>
      </c>
      <c r="I477" s="1295">
        <v>2600</v>
      </c>
      <c r="J477" s="1150"/>
      <c r="K477" s="27" t="s">
        <v>102</v>
      </c>
    </row>
    <row r="478" spans="1:11" s="1142" customFormat="1" ht="19.2" x14ac:dyDescent="0.35">
      <c r="A478" s="1148"/>
      <c r="B478" s="1149" t="s">
        <v>4229</v>
      </c>
      <c r="C478" s="1280"/>
      <c r="D478" s="1150" t="s">
        <v>70</v>
      </c>
      <c r="E478" s="247" t="s">
        <v>3670</v>
      </c>
      <c r="F478" s="1150"/>
      <c r="G478" s="1150"/>
      <c r="H478" s="1150"/>
      <c r="I478" s="1150"/>
      <c r="J478" s="1150"/>
      <c r="K478" s="27" t="s">
        <v>103</v>
      </c>
    </row>
    <row r="479" spans="1:11" s="1142" customFormat="1" ht="19.2" x14ac:dyDescent="0.35">
      <c r="A479" s="1148"/>
      <c r="B479" s="1149" t="s">
        <v>97</v>
      </c>
      <c r="C479" s="1280"/>
      <c r="D479" s="1150"/>
      <c r="E479" s="247" t="s">
        <v>72</v>
      </c>
      <c r="F479" s="1150"/>
      <c r="G479" s="1150"/>
      <c r="H479" s="1150"/>
      <c r="I479" s="1150"/>
      <c r="J479" s="1150"/>
      <c r="K479" s="27"/>
    </row>
    <row r="480" spans="1:11" s="1142" customFormat="1" ht="19.2" x14ac:dyDescent="0.35">
      <c r="A480" s="1151"/>
      <c r="B480" s="1253"/>
      <c r="C480" s="1256"/>
      <c r="D480" s="1256"/>
      <c r="E480" s="250" t="s">
        <v>73</v>
      </c>
      <c r="F480" s="1257"/>
      <c r="G480" s="1257"/>
      <c r="H480" s="1257"/>
      <c r="I480" s="1257"/>
      <c r="J480" s="1257"/>
      <c r="K480" s="50"/>
    </row>
    <row r="481" spans="1:11" s="1142" customFormat="1" ht="19.2" x14ac:dyDescent="0.35">
      <c r="A481" s="1148">
        <v>80</v>
      </c>
      <c r="B481" s="247" t="s">
        <v>98</v>
      </c>
      <c r="C481" s="1150" t="s">
        <v>69</v>
      </c>
      <c r="D481" s="1150" t="s">
        <v>69</v>
      </c>
      <c r="E481" s="247" t="s">
        <v>4128</v>
      </c>
      <c r="F481" s="1150"/>
      <c r="G481" s="1150"/>
      <c r="H481" s="1295">
        <v>4300</v>
      </c>
      <c r="I481" s="1295">
        <v>4300</v>
      </c>
      <c r="J481" s="1150"/>
      <c r="K481" s="27" t="s">
        <v>102</v>
      </c>
    </row>
    <row r="482" spans="1:11" s="1142" customFormat="1" ht="19.2" x14ac:dyDescent="0.35">
      <c r="A482" s="1148"/>
      <c r="B482" s="1149" t="s">
        <v>4229</v>
      </c>
      <c r="C482" s="1280"/>
      <c r="D482" s="1150" t="s">
        <v>70</v>
      </c>
      <c r="E482" s="1150" t="s">
        <v>3671</v>
      </c>
      <c r="F482" s="1150"/>
      <c r="G482" s="1150"/>
      <c r="H482" s="1150"/>
      <c r="I482" s="1150"/>
      <c r="J482" s="1150"/>
      <c r="K482" s="27" t="s">
        <v>103</v>
      </c>
    </row>
    <row r="483" spans="1:11" s="1142" customFormat="1" ht="19.2" x14ac:dyDescent="0.35">
      <c r="A483" s="1148"/>
      <c r="B483" s="1149" t="s">
        <v>97</v>
      </c>
      <c r="C483" s="1280"/>
      <c r="D483" s="1150"/>
      <c r="E483" s="247" t="s">
        <v>3670</v>
      </c>
      <c r="F483" s="1150"/>
      <c r="G483" s="1150"/>
      <c r="H483" s="1150"/>
      <c r="I483" s="1150"/>
      <c r="J483" s="1150"/>
      <c r="K483" s="27"/>
    </row>
    <row r="484" spans="1:11" s="1142" customFormat="1" ht="19.2" x14ac:dyDescent="0.35">
      <c r="A484" s="1148"/>
      <c r="B484" s="1149"/>
      <c r="C484" s="1280"/>
      <c r="D484" s="1280"/>
      <c r="E484" s="247" t="s">
        <v>72</v>
      </c>
      <c r="F484" s="1150"/>
      <c r="G484" s="1150"/>
      <c r="H484" s="1150"/>
      <c r="I484" s="1150"/>
      <c r="J484" s="1150"/>
      <c r="K484" s="27"/>
    </row>
    <row r="485" spans="1:11" s="1142" customFormat="1" ht="19.2" x14ac:dyDescent="0.35">
      <c r="A485" s="1151"/>
      <c r="B485" s="1253"/>
      <c r="C485" s="1256"/>
      <c r="D485" s="1256"/>
      <c r="E485" s="250" t="s">
        <v>73</v>
      </c>
      <c r="F485" s="1257"/>
      <c r="G485" s="1257"/>
      <c r="H485" s="1257"/>
      <c r="I485" s="1257"/>
      <c r="J485" s="1257"/>
      <c r="K485" s="50"/>
    </row>
    <row r="486" spans="1:11" s="1142" customFormat="1" ht="19.2" x14ac:dyDescent="0.35">
      <c r="A486" s="1148">
        <v>81</v>
      </c>
      <c r="B486" s="247" t="s">
        <v>98</v>
      </c>
      <c r="C486" s="1150" t="s">
        <v>69</v>
      </c>
      <c r="D486" s="1150" t="s">
        <v>69</v>
      </c>
      <c r="E486" s="247" t="s">
        <v>4127</v>
      </c>
      <c r="F486" s="1150"/>
      <c r="G486" s="1150"/>
      <c r="H486" s="1296">
        <v>50200</v>
      </c>
      <c r="I486" s="1296">
        <v>50200</v>
      </c>
      <c r="J486" s="1150"/>
      <c r="K486" s="27" t="s">
        <v>3674</v>
      </c>
    </row>
    <row r="487" spans="1:11" s="1142" customFormat="1" ht="19.2" x14ac:dyDescent="0.35">
      <c r="A487" s="247"/>
      <c r="B487" s="1149" t="s">
        <v>4229</v>
      </c>
      <c r="C487" s="1280"/>
      <c r="D487" s="1150" t="s">
        <v>86</v>
      </c>
      <c r="E487" s="1150" t="s">
        <v>3672</v>
      </c>
      <c r="F487" s="1150"/>
      <c r="G487" s="1150"/>
      <c r="H487" s="1150"/>
      <c r="I487" s="1150"/>
      <c r="J487" s="1150"/>
      <c r="K487" s="27" t="s">
        <v>3675</v>
      </c>
    </row>
    <row r="488" spans="1:11" s="1142" customFormat="1" ht="19.2" x14ac:dyDescent="0.35">
      <c r="A488" s="247"/>
      <c r="B488" s="1149" t="s">
        <v>97</v>
      </c>
      <c r="C488" s="1280"/>
      <c r="D488" s="1150"/>
      <c r="E488" s="247" t="s">
        <v>3673</v>
      </c>
      <c r="F488" s="1150"/>
      <c r="G488" s="1150"/>
      <c r="H488" s="1150"/>
      <c r="I488" s="1150"/>
      <c r="J488" s="1150"/>
      <c r="K488" s="936"/>
    </row>
    <row r="489" spans="1:11" s="1142" customFormat="1" ht="19.2" x14ac:dyDescent="0.35">
      <c r="A489" s="1150"/>
      <c r="B489" s="1011"/>
      <c r="C489" s="1280"/>
      <c r="D489" s="1150"/>
      <c r="E489" s="251" t="s">
        <v>79</v>
      </c>
      <c r="F489" s="1150"/>
      <c r="G489" s="1150"/>
      <c r="H489" s="1150"/>
      <c r="I489" s="1150"/>
      <c r="J489" s="1150"/>
      <c r="K489" s="27"/>
    </row>
    <row r="490" spans="1:11" s="1142" customFormat="1" ht="19.2" x14ac:dyDescent="0.35">
      <c r="A490" s="1257"/>
      <c r="B490" s="1012"/>
      <c r="C490" s="1256"/>
      <c r="D490" s="1257"/>
      <c r="E490" s="1281" t="s">
        <v>80</v>
      </c>
      <c r="F490" s="1257"/>
      <c r="G490" s="1257"/>
      <c r="H490" s="1257"/>
      <c r="I490" s="1257"/>
      <c r="J490" s="1257"/>
      <c r="K490" s="50"/>
    </row>
    <row r="491" spans="1:11" s="1142" customFormat="1" ht="19.2" x14ac:dyDescent="0.35">
      <c r="A491" s="1250"/>
      <c r="B491" s="1031"/>
      <c r="C491" s="1250"/>
      <c r="D491" s="249"/>
      <c r="E491" s="1297"/>
      <c r="F491" s="249"/>
      <c r="G491" s="249"/>
      <c r="H491" s="249"/>
      <c r="I491" s="249"/>
      <c r="J491" s="249"/>
      <c r="K491" s="95"/>
    </row>
    <row r="492" spans="1:11" s="1142" customFormat="1" ht="19.2" x14ac:dyDescent="0.35">
      <c r="A492" s="1250"/>
      <c r="B492" s="1031"/>
      <c r="C492" s="1250"/>
      <c r="D492" s="249"/>
      <c r="E492" s="1297"/>
      <c r="F492" s="249"/>
      <c r="G492" s="249"/>
      <c r="H492" s="249"/>
      <c r="I492" s="249"/>
      <c r="J492" s="249"/>
      <c r="K492" s="95"/>
    </row>
    <row r="493" spans="1:11" s="1142" customFormat="1" ht="19.2" x14ac:dyDescent="0.35">
      <c r="A493" s="1250"/>
      <c r="B493" s="1031"/>
      <c r="C493" s="1250"/>
      <c r="D493" s="249"/>
      <c r="E493" s="1298">
        <v>231</v>
      </c>
      <c r="F493" s="249"/>
      <c r="G493" s="249"/>
      <c r="H493" s="249"/>
      <c r="I493" s="249"/>
      <c r="J493" s="249"/>
      <c r="K493" s="95"/>
    </row>
    <row r="494" spans="1:11" s="1142" customFormat="1" ht="19.2" x14ac:dyDescent="0.35">
      <c r="A494" s="1372" t="s">
        <v>52</v>
      </c>
      <c r="B494" s="1372"/>
      <c r="C494" s="1372"/>
      <c r="D494" s="1372"/>
      <c r="E494" s="1372"/>
      <c r="F494" s="1372"/>
      <c r="G494" s="1372"/>
      <c r="H494" s="1372"/>
      <c r="I494" s="1372"/>
      <c r="J494" s="1372"/>
      <c r="K494" s="1372"/>
    </row>
    <row r="495" spans="1:11" s="1142" customFormat="1" ht="19.2" x14ac:dyDescent="0.35">
      <c r="A495" s="1344" t="s">
        <v>51</v>
      </c>
      <c r="B495" s="1344"/>
      <c r="C495" s="1344"/>
      <c r="D495" s="1344"/>
      <c r="E495" s="1344"/>
      <c r="F495" s="1344"/>
      <c r="G495" s="1344"/>
      <c r="H495" s="1344"/>
      <c r="I495" s="1344"/>
      <c r="J495" s="1344"/>
      <c r="K495" s="1344"/>
    </row>
    <row r="496" spans="1:11" s="1142" customFormat="1" ht="19.2" x14ac:dyDescent="0.35">
      <c r="A496" s="1344" t="s">
        <v>53</v>
      </c>
      <c r="B496" s="1344"/>
      <c r="C496" s="1344"/>
      <c r="D496" s="1344"/>
      <c r="E496" s="1344"/>
      <c r="F496" s="1344"/>
      <c r="G496" s="1344"/>
      <c r="H496" s="1344"/>
      <c r="I496" s="1344"/>
      <c r="J496" s="1344"/>
      <c r="K496" s="1344"/>
    </row>
    <row r="497" spans="1:11" s="1142" customFormat="1" ht="19.2" x14ac:dyDescent="0.35">
      <c r="A497" s="1373" t="s">
        <v>3</v>
      </c>
      <c r="B497" s="1373"/>
      <c r="C497" s="1373"/>
      <c r="D497" s="1373"/>
      <c r="E497" s="1373"/>
      <c r="F497" s="1373"/>
      <c r="G497" s="1373"/>
      <c r="H497" s="1373"/>
      <c r="I497" s="1373"/>
      <c r="J497" s="1373"/>
      <c r="K497" s="1373"/>
    </row>
    <row r="498" spans="1:11" s="1142" customFormat="1" ht="19.2" x14ac:dyDescent="0.35">
      <c r="A498" s="1374" t="s">
        <v>38</v>
      </c>
      <c r="B498" s="1374" t="s">
        <v>54</v>
      </c>
      <c r="C498" s="1374" t="s">
        <v>55</v>
      </c>
      <c r="D498" s="1374" t="s">
        <v>56</v>
      </c>
      <c r="E498" s="1244" t="s">
        <v>57</v>
      </c>
      <c r="F498" s="1377" t="s">
        <v>13</v>
      </c>
      <c r="G498" s="1378"/>
      <c r="H498" s="1378"/>
      <c r="I498" s="1378"/>
      <c r="J498" s="1379"/>
      <c r="K498" s="1057" t="s">
        <v>45</v>
      </c>
    </row>
    <row r="499" spans="1:11" s="1142" customFormat="1" ht="19.2" x14ac:dyDescent="0.35">
      <c r="A499" s="1375"/>
      <c r="B499" s="1375"/>
      <c r="C499" s="1375"/>
      <c r="D499" s="1375"/>
      <c r="E499" s="1245" t="s">
        <v>58</v>
      </c>
      <c r="F499" s="1245">
        <v>2561</v>
      </c>
      <c r="G499" s="1245">
        <v>2562</v>
      </c>
      <c r="H499" s="1245">
        <v>2563</v>
      </c>
      <c r="I499" s="1245">
        <v>2564</v>
      </c>
      <c r="J499" s="1245">
        <v>2565</v>
      </c>
      <c r="K499" s="1310" t="s">
        <v>60</v>
      </c>
    </row>
    <row r="500" spans="1:11" s="1142" customFormat="1" ht="19.2" x14ac:dyDescent="0.35">
      <c r="A500" s="1376"/>
      <c r="B500" s="1376"/>
      <c r="C500" s="1376"/>
      <c r="D500" s="1376"/>
      <c r="E500" s="1246" t="s">
        <v>59</v>
      </c>
      <c r="F500" s="1246" t="s">
        <v>14</v>
      </c>
      <c r="G500" s="1246" t="s">
        <v>14</v>
      </c>
      <c r="H500" s="1246" t="s">
        <v>14</v>
      </c>
      <c r="I500" s="1246" t="s">
        <v>14</v>
      </c>
      <c r="J500" s="1246" t="s">
        <v>14</v>
      </c>
      <c r="K500" s="1058" t="s">
        <v>61</v>
      </c>
    </row>
    <row r="501" spans="1:11" s="1142" customFormat="1" ht="19.2" x14ac:dyDescent="0.35">
      <c r="A501" s="1148">
        <v>82</v>
      </c>
      <c r="B501" s="247" t="s">
        <v>98</v>
      </c>
      <c r="C501" s="1150" t="s">
        <v>69</v>
      </c>
      <c r="D501" s="1150" t="s">
        <v>69</v>
      </c>
      <c r="E501" s="248" t="s">
        <v>4126</v>
      </c>
      <c r="F501" s="247"/>
      <c r="G501" s="1150"/>
      <c r="H501" s="1299">
        <v>25000</v>
      </c>
      <c r="I501" s="1299">
        <v>25000</v>
      </c>
      <c r="J501" s="1150"/>
      <c r="K501" s="27" t="s">
        <v>102</v>
      </c>
    </row>
    <row r="502" spans="1:11" s="1142" customFormat="1" ht="19.2" x14ac:dyDescent="0.35">
      <c r="A502" s="1148"/>
      <c r="B502" s="1149" t="s">
        <v>4229</v>
      </c>
      <c r="C502" s="1280"/>
      <c r="D502" s="1150" t="s">
        <v>78</v>
      </c>
      <c r="E502" s="247" t="s">
        <v>4111</v>
      </c>
      <c r="F502" s="1150"/>
      <c r="G502" s="1150"/>
      <c r="H502" s="1150"/>
      <c r="I502" s="1150"/>
      <c r="J502" s="1150"/>
      <c r="K502" s="27" t="s">
        <v>103</v>
      </c>
    </row>
    <row r="503" spans="1:11" s="1142" customFormat="1" ht="19.2" x14ac:dyDescent="0.35">
      <c r="A503" s="1148"/>
      <c r="B503" s="1149" t="s">
        <v>97</v>
      </c>
      <c r="C503" s="1280"/>
      <c r="D503" s="1150"/>
      <c r="E503" s="247" t="s">
        <v>3615</v>
      </c>
      <c r="F503" s="1150"/>
      <c r="G503" s="1150"/>
      <c r="H503" s="1150"/>
      <c r="I503" s="1150"/>
      <c r="J503" s="1150"/>
      <c r="K503" s="27"/>
    </row>
    <row r="504" spans="1:11" s="1142" customFormat="1" ht="19.2" x14ac:dyDescent="0.35">
      <c r="A504" s="1151"/>
      <c r="B504" s="1257"/>
      <c r="C504" s="1257"/>
      <c r="D504" s="1257"/>
      <c r="E504" s="250" t="s">
        <v>2857</v>
      </c>
      <c r="F504" s="1257"/>
      <c r="G504" s="1257"/>
      <c r="H504" s="1257"/>
      <c r="I504" s="1257"/>
      <c r="J504" s="1257"/>
      <c r="K504" s="50"/>
    </row>
    <row r="505" spans="1:11" s="1142" customFormat="1" ht="19.2" x14ac:dyDescent="0.35">
      <c r="A505" s="1285">
        <v>83</v>
      </c>
      <c r="B505" s="247" t="s">
        <v>98</v>
      </c>
      <c r="C505" s="1150" t="s">
        <v>69</v>
      </c>
      <c r="D505" s="1150" t="s">
        <v>69</v>
      </c>
      <c r="E505" s="248" t="s">
        <v>4125</v>
      </c>
      <c r="F505" s="1150"/>
      <c r="G505" s="1150"/>
      <c r="H505" s="1296">
        <v>112000</v>
      </c>
      <c r="I505" s="1296">
        <v>112000</v>
      </c>
      <c r="J505" s="1150"/>
      <c r="K505" s="27" t="s">
        <v>102</v>
      </c>
    </row>
    <row r="506" spans="1:11" s="1142" customFormat="1" ht="19.2" x14ac:dyDescent="0.35">
      <c r="A506" s="1148"/>
      <c r="B506" s="1149" t="s">
        <v>4229</v>
      </c>
      <c r="C506" s="1280"/>
      <c r="D506" s="1150" t="s">
        <v>78</v>
      </c>
      <c r="E506" s="1150" t="s">
        <v>3676</v>
      </c>
      <c r="F506" s="1150"/>
      <c r="G506" s="1150"/>
      <c r="H506" s="1150"/>
      <c r="I506" s="1150"/>
      <c r="J506" s="1150"/>
      <c r="K506" s="27" t="s">
        <v>103</v>
      </c>
    </row>
    <row r="507" spans="1:11" s="1142" customFormat="1" ht="19.2" x14ac:dyDescent="0.35">
      <c r="A507" s="1148"/>
      <c r="B507" s="1149" t="s">
        <v>97</v>
      </c>
      <c r="C507" s="1280"/>
      <c r="D507" s="1150"/>
      <c r="E507" s="1300" t="s">
        <v>3066</v>
      </c>
      <c r="F507" s="1300"/>
      <c r="G507" s="1150"/>
      <c r="H507" s="1296"/>
      <c r="I507" s="1296"/>
      <c r="J507" s="1150"/>
      <c r="K507" s="27"/>
    </row>
    <row r="508" spans="1:11" s="1142" customFormat="1" ht="19.2" x14ac:dyDescent="0.35">
      <c r="A508" s="1148"/>
      <c r="B508" s="1011"/>
      <c r="C508" s="1280"/>
      <c r="D508" s="1150"/>
      <c r="E508" s="247" t="s">
        <v>79</v>
      </c>
      <c r="F508" s="1301"/>
      <c r="G508" s="1150"/>
      <c r="H508" s="1296"/>
      <c r="I508" s="1296"/>
      <c r="J508" s="1150"/>
      <c r="K508" s="27"/>
    </row>
    <row r="509" spans="1:11" s="1142" customFormat="1" ht="19.2" x14ac:dyDescent="0.35">
      <c r="A509" s="1151"/>
      <c r="B509" s="250"/>
      <c r="C509" s="1257"/>
      <c r="D509" s="1257"/>
      <c r="E509" s="1150" t="s">
        <v>80</v>
      </c>
      <c r="F509" s="1257"/>
      <c r="G509" s="1257"/>
      <c r="H509" s="1257"/>
      <c r="I509" s="1257"/>
      <c r="J509" s="1257"/>
      <c r="K509" s="50"/>
    </row>
    <row r="510" spans="1:11" s="1142" customFormat="1" ht="19.2" x14ac:dyDescent="0.35">
      <c r="A510" s="1148">
        <v>84</v>
      </c>
      <c r="B510" s="247" t="s">
        <v>98</v>
      </c>
      <c r="C510" s="1150" t="s">
        <v>69</v>
      </c>
      <c r="D510" s="1150" t="s">
        <v>69</v>
      </c>
      <c r="E510" s="248" t="s">
        <v>4125</v>
      </c>
      <c r="F510" s="1150"/>
      <c r="G510" s="1150"/>
      <c r="H510" s="1296">
        <v>40000</v>
      </c>
      <c r="I510" s="1296">
        <v>40000</v>
      </c>
      <c r="J510" s="1150"/>
      <c r="K510" s="27" t="s">
        <v>3064</v>
      </c>
    </row>
    <row r="511" spans="1:11" s="1142" customFormat="1" ht="19.2" x14ac:dyDescent="0.35">
      <c r="A511" s="1148"/>
      <c r="B511" s="1149" t="s">
        <v>4229</v>
      </c>
      <c r="C511" s="1280"/>
      <c r="D511" s="1150" t="s">
        <v>78</v>
      </c>
      <c r="E511" s="1150" t="s">
        <v>3677</v>
      </c>
      <c r="F511" s="1150"/>
      <c r="G511" s="1150"/>
      <c r="H511" s="1150"/>
      <c r="I511" s="1150"/>
      <c r="J511" s="1150"/>
      <c r="K511" s="27" t="s">
        <v>3067</v>
      </c>
    </row>
    <row r="512" spans="1:11" s="1142" customFormat="1" ht="19.2" x14ac:dyDescent="0.35">
      <c r="A512" s="1148"/>
      <c r="B512" s="1149" t="s">
        <v>97</v>
      </c>
      <c r="C512" s="1280"/>
      <c r="D512" s="1150"/>
      <c r="E512" s="1150" t="s">
        <v>3063</v>
      </c>
      <c r="F512" s="1150"/>
      <c r="G512" s="1150"/>
      <c r="H512" s="1150"/>
      <c r="I512" s="1150"/>
      <c r="J512" s="1150"/>
      <c r="K512" s="27"/>
    </row>
    <row r="513" spans="1:11" s="1142" customFormat="1" ht="19.2" x14ac:dyDescent="0.35">
      <c r="A513" s="1148"/>
      <c r="B513" s="1011"/>
      <c r="C513" s="1280"/>
      <c r="D513" s="1150"/>
      <c r="E513" s="247" t="s">
        <v>79</v>
      </c>
      <c r="F513" s="1150"/>
      <c r="G513" s="1150"/>
      <c r="H513" s="1150"/>
      <c r="I513" s="1150"/>
      <c r="J513" s="1150"/>
      <c r="K513" s="27"/>
    </row>
    <row r="514" spans="1:11" s="1142" customFormat="1" ht="19.2" x14ac:dyDescent="0.35">
      <c r="A514" s="1148"/>
      <c r="B514" s="250"/>
      <c r="C514" s="1257"/>
      <c r="D514" s="1257"/>
      <c r="E514" s="1257" t="s">
        <v>80</v>
      </c>
      <c r="F514" s="250"/>
      <c r="G514" s="1257"/>
      <c r="H514" s="1257"/>
      <c r="I514" s="1257"/>
      <c r="J514" s="1257"/>
      <c r="K514" s="50"/>
    </row>
    <row r="515" spans="1:11" s="1142" customFormat="1" ht="19.2" x14ac:dyDescent="0.35">
      <c r="A515" s="1285">
        <v>85</v>
      </c>
      <c r="B515" s="247" t="s">
        <v>98</v>
      </c>
      <c r="C515" s="1150" t="s">
        <v>69</v>
      </c>
      <c r="D515" s="1150" t="s">
        <v>69</v>
      </c>
      <c r="E515" s="1302" t="s">
        <v>3068</v>
      </c>
      <c r="F515" s="1150"/>
      <c r="G515" s="1150"/>
      <c r="H515" s="1299">
        <v>14000</v>
      </c>
      <c r="I515" s="1299">
        <v>14000</v>
      </c>
      <c r="J515" s="1150"/>
      <c r="K515" s="27" t="s">
        <v>102</v>
      </c>
    </row>
    <row r="516" spans="1:11" s="1142" customFormat="1" ht="19.2" x14ac:dyDescent="0.35">
      <c r="A516" s="1148"/>
      <c r="B516" s="1149" t="s">
        <v>4229</v>
      </c>
      <c r="C516" s="1280"/>
      <c r="D516" s="1150" t="s">
        <v>78</v>
      </c>
      <c r="E516" s="1150" t="s">
        <v>4112</v>
      </c>
      <c r="F516" s="1150"/>
      <c r="G516" s="1150"/>
      <c r="H516" s="1150"/>
      <c r="I516" s="1150"/>
      <c r="J516" s="1150"/>
      <c r="K516" s="27" t="s">
        <v>103</v>
      </c>
    </row>
    <row r="517" spans="1:11" s="1142" customFormat="1" ht="19.2" x14ac:dyDescent="0.35">
      <c r="A517" s="1148"/>
      <c r="B517" s="1149" t="s">
        <v>97</v>
      </c>
      <c r="C517" s="1280"/>
      <c r="D517" s="1150"/>
      <c r="E517" s="247" t="s">
        <v>3615</v>
      </c>
      <c r="F517" s="1150"/>
      <c r="G517" s="1150"/>
      <c r="H517" s="1150"/>
      <c r="I517" s="1150"/>
      <c r="J517" s="1150"/>
      <c r="K517" s="27"/>
    </row>
    <row r="518" spans="1:11" s="1142" customFormat="1" ht="19.2" x14ac:dyDescent="0.35">
      <c r="A518" s="247"/>
      <c r="B518" s="1150"/>
      <c r="C518" s="1150"/>
      <c r="D518" s="1150"/>
      <c r="E518" s="247" t="s">
        <v>2857</v>
      </c>
      <c r="F518" s="249"/>
      <c r="G518" s="1150"/>
      <c r="H518" s="1150"/>
      <c r="I518" s="1150"/>
      <c r="J518" s="1150"/>
      <c r="K518" s="27"/>
    </row>
    <row r="519" spans="1:11" s="1142" customFormat="1" ht="19.2" x14ac:dyDescent="0.35">
      <c r="A519" s="250"/>
      <c r="B519" s="250"/>
      <c r="C519" s="1150"/>
      <c r="D519" s="247"/>
      <c r="E519" s="247"/>
      <c r="F519" s="247"/>
      <c r="G519" s="1150"/>
      <c r="H519" s="1150"/>
      <c r="I519" s="1150"/>
      <c r="J519" s="1150"/>
      <c r="K519" s="50"/>
    </row>
    <row r="520" spans="1:11" s="1142" customFormat="1" ht="19.2" x14ac:dyDescent="0.35">
      <c r="A520" s="249"/>
      <c r="B520" s="1303"/>
      <c r="C520" s="1303"/>
      <c r="D520" s="1303"/>
      <c r="E520" s="1303"/>
      <c r="F520" s="1303"/>
      <c r="G520" s="1303"/>
      <c r="H520" s="1303"/>
      <c r="I520" s="1303"/>
      <c r="J520" s="1303"/>
      <c r="K520" s="205"/>
    </row>
    <row r="521" spans="1:11" s="1142" customFormat="1" ht="19.2" x14ac:dyDescent="0.35">
      <c r="A521" s="249"/>
      <c r="B521" s="249"/>
      <c r="C521" s="249"/>
      <c r="D521" s="249"/>
      <c r="E521" s="1146">
        <v>232</v>
      </c>
      <c r="F521" s="249"/>
      <c r="G521" s="249"/>
      <c r="H521" s="249"/>
      <c r="I521" s="249"/>
      <c r="J521" s="249"/>
      <c r="K521" s="95"/>
    </row>
    <row r="522" spans="1:11" s="1142" customFormat="1" ht="19.2" x14ac:dyDescent="0.35">
      <c r="A522" s="249"/>
      <c r="B522" s="249"/>
      <c r="C522" s="249"/>
      <c r="D522" s="249"/>
      <c r="E522" s="1146"/>
      <c r="F522" s="249"/>
      <c r="G522" s="249"/>
      <c r="H522" s="249"/>
      <c r="I522" s="249"/>
      <c r="J522" s="249"/>
      <c r="K522" s="95"/>
    </row>
    <row r="523" spans="1:11" s="1142" customFormat="1" ht="19.2" x14ac:dyDescent="0.35">
      <c r="A523" s="1372" t="s">
        <v>52</v>
      </c>
      <c r="B523" s="1372"/>
      <c r="C523" s="1372"/>
      <c r="D523" s="1372"/>
      <c r="E523" s="1372"/>
      <c r="F523" s="1372"/>
      <c r="G523" s="1372"/>
      <c r="H523" s="1372"/>
      <c r="I523" s="1372"/>
      <c r="J523" s="1372"/>
      <c r="K523" s="1372"/>
    </row>
    <row r="524" spans="1:11" s="1142" customFormat="1" ht="19.2" x14ac:dyDescent="0.35">
      <c r="A524" s="1344" t="s">
        <v>51</v>
      </c>
      <c r="B524" s="1344"/>
      <c r="C524" s="1344"/>
      <c r="D524" s="1344"/>
      <c r="E524" s="1344"/>
      <c r="F524" s="1344"/>
      <c r="G524" s="1344"/>
      <c r="H524" s="1344"/>
      <c r="I524" s="1344"/>
      <c r="J524" s="1344"/>
      <c r="K524" s="1344"/>
    </row>
    <row r="525" spans="1:11" s="1142" customFormat="1" ht="19.2" x14ac:dyDescent="0.35">
      <c r="A525" s="1344" t="s">
        <v>53</v>
      </c>
      <c r="B525" s="1344"/>
      <c r="C525" s="1344"/>
      <c r="D525" s="1344"/>
      <c r="E525" s="1344"/>
      <c r="F525" s="1344"/>
      <c r="G525" s="1344"/>
      <c r="H525" s="1344"/>
      <c r="I525" s="1344"/>
      <c r="J525" s="1344"/>
      <c r="K525" s="1344"/>
    </row>
    <row r="526" spans="1:11" s="1142" customFormat="1" ht="19.2" x14ac:dyDescent="0.35">
      <c r="A526" s="1373" t="s">
        <v>3</v>
      </c>
      <c r="B526" s="1373"/>
      <c r="C526" s="1373"/>
      <c r="D526" s="1373"/>
      <c r="E526" s="1373"/>
      <c r="F526" s="1373"/>
      <c r="G526" s="1373"/>
      <c r="H526" s="1373"/>
      <c r="I526" s="1373"/>
      <c r="J526" s="1373"/>
      <c r="K526" s="1373"/>
    </row>
    <row r="527" spans="1:11" s="1142" customFormat="1" ht="19.2" x14ac:dyDescent="0.35">
      <c r="A527" s="1374" t="s">
        <v>38</v>
      </c>
      <c r="B527" s="1374" t="s">
        <v>54</v>
      </c>
      <c r="C527" s="1374" t="s">
        <v>55</v>
      </c>
      <c r="D527" s="1374" t="s">
        <v>56</v>
      </c>
      <c r="E527" s="1244" t="s">
        <v>57</v>
      </c>
      <c r="F527" s="1377" t="s">
        <v>13</v>
      </c>
      <c r="G527" s="1378"/>
      <c r="H527" s="1378"/>
      <c r="I527" s="1378"/>
      <c r="J527" s="1379"/>
      <c r="K527" s="1057" t="s">
        <v>45</v>
      </c>
    </row>
    <row r="528" spans="1:11" s="1142" customFormat="1" ht="19.2" x14ac:dyDescent="0.35">
      <c r="A528" s="1375"/>
      <c r="B528" s="1375"/>
      <c r="C528" s="1375"/>
      <c r="D528" s="1375"/>
      <c r="E528" s="1245" t="s">
        <v>58</v>
      </c>
      <c r="F528" s="1245">
        <v>2561</v>
      </c>
      <c r="G528" s="1245">
        <v>2562</v>
      </c>
      <c r="H528" s="1245">
        <v>2563</v>
      </c>
      <c r="I528" s="1245">
        <v>2564</v>
      </c>
      <c r="J528" s="1245">
        <v>2565</v>
      </c>
      <c r="K528" s="1310" t="s">
        <v>60</v>
      </c>
    </row>
    <row r="529" spans="1:11" s="1142" customFormat="1" ht="19.2" x14ac:dyDescent="0.35">
      <c r="A529" s="1376"/>
      <c r="B529" s="1376"/>
      <c r="C529" s="1376"/>
      <c r="D529" s="1376"/>
      <c r="E529" s="1246" t="s">
        <v>59</v>
      </c>
      <c r="F529" s="1246" t="s">
        <v>14</v>
      </c>
      <c r="G529" s="1246" t="s">
        <v>14</v>
      </c>
      <c r="H529" s="1246" t="s">
        <v>14</v>
      </c>
      <c r="I529" s="1246" t="s">
        <v>14</v>
      </c>
      <c r="J529" s="1246" t="s">
        <v>14</v>
      </c>
      <c r="K529" s="1058" t="s">
        <v>61</v>
      </c>
    </row>
    <row r="530" spans="1:11" s="1142" customFormat="1" ht="19.2" x14ac:dyDescent="0.35">
      <c r="A530" s="252">
        <v>86</v>
      </c>
      <c r="B530" s="247" t="s">
        <v>98</v>
      </c>
      <c r="C530" s="1150" t="s">
        <v>69</v>
      </c>
      <c r="D530" s="1150" t="s">
        <v>69</v>
      </c>
      <c r="E530" s="1302" t="s">
        <v>3069</v>
      </c>
      <c r="F530" s="1150"/>
      <c r="G530" s="1150"/>
      <c r="H530" s="1299">
        <v>24000</v>
      </c>
      <c r="I530" s="1299">
        <v>24000</v>
      </c>
      <c r="J530" s="1150"/>
      <c r="K530" s="27" t="s">
        <v>102</v>
      </c>
    </row>
    <row r="531" spans="1:11" s="1142" customFormat="1" ht="19.2" x14ac:dyDescent="0.35">
      <c r="A531" s="252"/>
      <c r="B531" s="1149" t="s">
        <v>4229</v>
      </c>
      <c r="C531" s="1280"/>
      <c r="D531" s="1150" t="s">
        <v>78</v>
      </c>
      <c r="E531" s="247" t="s">
        <v>3678</v>
      </c>
      <c r="F531" s="1150"/>
      <c r="G531" s="1150"/>
      <c r="H531" s="1150"/>
      <c r="I531" s="1150"/>
      <c r="J531" s="1150"/>
      <c r="K531" s="27" t="s">
        <v>103</v>
      </c>
    </row>
    <row r="532" spans="1:11" s="1142" customFormat="1" ht="19.2" x14ac:dyDescent="0.35">
      <c r="A532" s="252"/>
      <c r="B532" s="1149" t="s">
        <v>97</v>
      </c>
      <c r="C532" s="1150"/>
      <c r="D532" s="1150"/>
      <c r="E532" s="247" t="s">
        <v>3615</v>
      </c>
      <c r="F532" s="1150"/>
      <c r="G532" s="1150"/>
      <c r="H532" s="1150"/>
      <c r="I532" s="1150"/>
      <c r="J532" s="1150"/>
      <c r="K532" s="27" t="s">
        <v>3064</v>
      </c>
    </row>
    <row r="533" spans="1:11" s="1142" customFormat="1" ht="19.2" x14ac:dyDescent="0.35">
      <c r="A533" s="546"/>
      <c r="B533" s="1257"/>
      <c r="C533" s="1257"/>
      <c r="D533" s="1257"/>
      <c r="E533" s="250" t="s">
        <v>2857</v>
      </c>
      <c r="F533" s="1257"/>
      <c r="G533" s="1257"/>
      <c r="H533" s="1257"/>
      <c r="I533" s="1257"/>
      <c r="J533" s="1257"/>
      <c r="K533" s="50" t="s">
        <v>3067</v>
      </c>
    </row>
    <row r="534" spans="1:11" s="1142" customFormat="1" ht="19.2" x14ac:dyDescent="0.35">
      <c r="A534" s="252">
        <v>87</v>
      </c>
      <c r="B534" s="247" t="s">
        <v>98</v>
      </c>
      <c r="C534" s="1150" t="s">
        <v>69</v>
      </c>
      <c r="D534" s="1150" t="s">
        <v>69</v>
      </c>
      <c r="E534" s="248" t="s">
        <v>4113</v>
      </c>
      <c r="F534" s="1150"/>
      <c r="G534" s="1150"/>
      <c r="H534" s="1299">
        <v>5000</v>
      </c>
      <c r="I534" s="1299">
        <v>5000</v>
      </c>
      <c r="J534" s="1150"/>
      <c r="K534" s="79" t="s">
        <v>101</v>
      </c>
    </row>
    <row r="535" spans="1:11" s="1142" customFormat="1" ht="19.2" x14ac:dyDescent="0.35">
      <c r="A535" s="252"/>
      <c r="B535" s="1149" t="s">
        <v>4229</v>
      </c>
      <c r="C535" s="1280"/>
      <c r="D535" s="1150" t="s">
        <v>78</v>
      </c>
      <c r="E535" s="247" t="s">
        <v>3679</v>
      </c>
      <c r="F535" s="1150"/>
      <c r="G535" s="1150"/>
      <c r="H535" s="1150"/>
      <c r="I535" s="1150"/>
      <c r="J535" s="1150"/>
      <c r="K535" s="27"/>
    </row>
    <row r="536" spans="1:11" s="1142" customFormat="1" ht="19.2" x14ac:dyDescent="0.35">
      <c r="A536" s="252"/>
      <c r="B536" s="1149" t="s">
        <v>97</v>
      </c>
      <c r="C536" s="1150"/>
      <c r="D536" s="1150"/>
      <c r="E536" s="247" t="s">
        <v>3615</v>
      </c>
      <c r="F536" s="1150"/>
      <c r="G536" s="1150"/>
      <c r="H536" s="1150"/>
      <c r="I536" s="1150"/>
      <c r="J536" s="1150"/>
      <c r="K536" s="27"/>
    </row>
    <row r="537" spans="1:11" s="1142" customFormat="1" ht="19.2" x14ac:dyDescent="0.35">
      <c r="A537" s="546"/>
      <c r="B537" s="1257"/>
      <c r="C537" s="1257"/>
      <c r="D537" s="1257"/>
      <c r="E537" s="250" t="s">
        <v>2857</v>
      </c>
      <c r="F537" s="1257"/>
      <c r="G537" s="1257"/>
      <c r="H537" s="1257"/>
      <c r="I537" s="1257"/>
      <c r="J537" s="1257"/>
      <c r="K537" s="50"/>
    </row>
    <row r="538" spans="1:11" s="1142" customFormat="1" ht="19.2" x14ac:dyDescent="0.35">
      <c r="A538" s="252">
        <v>88</v>
      </c>
      <c r="B538" s="247" t="s">
        <v>98</v>
      </c>
      <c r="C538" s="1150" t="s">
        <v>69</v>
      </c>
      <c r="D538" s="1150" t="s">
        <v>69</v>
      </c>
      <c r="E538" s="248" t="s">
        <v>4114</v>
      </c>
      <c r="F538" s="247"/>
      <c r="G538" s="1150"/>
      <c r="H538" s="1299">
        <v>15000</v>
      </c>
      <c r="I538" s="1299">
        <v>15000</v>
      </c>
      <c r="J538" s="1150"/>
      <c r="K538" s="79" t="s">
        <v>101</v>
      </c>
    </row>
    <row r="539" spans="1:11" s="1142" customFormat="1" ht="19.2" x14ac:dyDescent="0.35">
      <c r="A539" s="252"/>
      <c r="B539" s="1149" t="s">
        <v>4229</v>
      </c>
      <c r="C539" s="1280"/>
      <c r="D539" s="1150" t="s">
        <v>78</v>
      </c>
      <c r="E539" s="1150" t="s">
        <v>3680</v>
      </c>
      <c r="F539" s="1150"/>
      <c r="G539" s="1150"/>
      <c r="H539" s="1150"/>
      <c r="I539" s="1150"/>
      <c r="J539" s="1150"/>
      <c r="K539" s="27" t="s">
        <v>102</v>
      </c>
    </row>
    <row r="540" spans="1:11" s="1142" customFormat="1" ht="19.2" x14ac:dyDescent="0.35">
      <c r="A540" s="252"/>
      <c r="B540" s="1149" t="s">
        <v>97</v>
      </c>
      <c r="C540" s="1150"/>
      <c r="D540" s="247"/>
      <c r="E540" s="247" t="s">
        <v>3615</v>
      </c>
      <c r="F540" s="1150"/>
      <c r="G540" s="1150"/>
      <c r="H540" s="1150"/>
      <c r="I540" s="1150"/>
      <c r="J540" s="1150"/>
      <c r="K540" s="27" t="s">
        <v>103</v>
      </c>
    </row>
    <row r="541" spans="1:11" s="1142" customFormat="1" ht="19.2" x14ac:dyDescent="0.35">
      <c r="A541" s="546"/>
      <c r="B541" s="1012"/>
      <c r="C541" s="1257"/>
      <c r="D541" s="250"/>
      <c r="E541" s="250" t="s">
        <v>2857</v>
      </c>
      <c r="F541" s="1254"/>
      <c r="G541" s="1257"/>
      <c r="H541" s="1257"/>
      <c r="I541" s="1257"/>
      <c r="J541" s="250"/>
      <c r="K541" s="50"/>
    </row>
    <row r="542" spans="1:11" s="1142" customFormat="1" ht="19.2" x14ac:dyDescent="0.35">
      <c r="A542" s="252">
        <v>89</v>
      </c>
      <c r="B542" s="247" t="s">
        <v>98</v>
      </c>
      <c r="C542" s="1150" t="s">
        <v>69</v>
      </c>
      <c r="D542" s="1150" t="s">
        <v>69</v>
      </c>
      <c r="E542" s="248" t="s">
        <v>4115</v>
      </c>
      <c r="F542" s="248"/>
      <c r="G542" s="1150"/>
      <c r="H542" s="1299">
        <v>30000</v>
      </c>
      <c r="I542" s="1299">
        <v>30000</v>
      </c>
      <c r="J542" s="247"/>
      <c r="K542" s="79" t="s">
        <v>101</v>
      </c>
    </row>
    <row r="543" spans="1:11" s="1142" customFormat="1" ht="19.2" x14ac:dyDescent="0.35">
      <c r="A543" s="252"/>
      <c r="B543" s="1149" t="s">
        <v>4229</v>
      </c>
      <c r="C543" s="1280"/>
      <c r="D543" s="1150" t="s">
        <v>78</v>
      </c>
      <c r="E543" s="247" t="s">
        <v>3681</v>
      </c>
      <c r="F543" s="249"/>
      <c r="G543" s="1150"/>
      <c r="H543" s="1150"/>
      <c r="I543" s="247"/>
      <c r="J543" s="247"/>
      <c r="K543" s="27" t="s">
        <v>102</v>
      </c>
    </row>
    <row r="544" spans="1:11" s="1142" customFormat="1" ht="19.2" x14ac:dyDescent="0.35">
      <c r="A544" s="252"/>
      <c r="B544" s="1149" t="s">
        <v>97</v>
      </c>
      <c r="C544" s="1150"/>
      <c r="D544" s="247"/>
      <c r="E544" s="387" t="s">
        <v>3682</v>
      </c>
      <c r="F544" s="247"/>
      <c r="G544" s="1150"/>
      <c r="H544" s="1150"/>
      <c r="I544" s="247"/>
      <c r="J544" s="247"/>
      <c r="K544" s="27" t="s">
        <v>103</v>
      </c>
    </row>
    <row r="545" spans="1:11" s="1142" customFormat="1" ht="19.2" x14ac:dyDescent="0.35">
      <c r="A545" s="252"/>
      <c r="B545" s="1011"/>
      <c r="C545" s="1150"/>
      <c r="D545" s="247"/>
      <c r="E545" s="247" t="s">
        <v>3615</v>
      </c>
      <c r="F545" s="249"/>
      <c r="G545" s="1150"/>
      <c r="H545" s="1150"/>
      <c r="I545" s="247"/>
      <c r="J545" s="247"/>
      <c r="K545" s="27"/>
    </row>
    <row r="546" spans="1:11" s="1142" customFormat="1" ht="19.2" x14ac:dyDescent="0.35">
      <c r="A546" s="546"/>
      <c r="B546" s="1012"/>
      <c r="C546" s="1257"/>
      <c r="D546" s="250"/>
      <c r="E546" s="250" t="s">
        <v>2857</v>
      </c>
      <c r="F546" s="1254"/>
      <c r="G546" s="1257"/>
      <c r="H546" s="1257"/>
      <c r="I546" s="250"/>
      <c r="J546" s="250"/>
      <c r="K546" s="50"/>
    </row>
    <row r="547" spans="1:11" s="1142" customFormat="1" ht="19.2" x14ac:dyDescent="0.35">
      <c r="A547" s="249"/>
      <c r="B547" s="1031"/>
      <c r="C547" s="249"/>
      <c r="D547" s="249"/>
      <c r="E547" s="249"/>
      <c r="F547" s="249"/>
      <c r="G547" s="249"/>
      <c r="H547" s="249"/>
      <c r="I547" s="249"/>
      <c r="J547" s="249"/>
      <c r="K547" s="95"/>
    </row>
    <row r="548" spans="1:11" s="1142" customFormat="1" ht="19.2" x14ac:dyDescent="0.35">
      <c r="A548" s="249"/>
      <c r="B548" s="1031"/>
      <c r="C548" s="249"/>
      <c r="D548" s="249"/>
      <c r="E548" s="249"/>
      <c r="F548" s="249"/>
      <c r="G548" s="249"/>
      <c r="H548" s="249"/>
      <c r="I548" s="249"/>
      <c r="J548" s="249"/>
      <c r="K548" s="95"/>
    </row>
    <row r="549" spans="1:11" s="1142" customFormat="1" ht="19.2" x14ac:dyDescent="0.35">
      <c r="A549" s="249"/>
      <c r="B549" s="1031"/>
      <c r="C549" s="249"/>
      <c r="D549" s="249"/>
      <c r="E549" s="249"/>
      <c r="F549" s="249"/>
      <c r="G549" s="249"/>
      <c r="H549" s="249"/>
      <c r="I549" s="249"/>
      <c r="J549" s="249"/>
      <c r="K549" s="95"/>
    </row>
    <row r="550" spans="1:11" s="1142" customFormat="1" ht="19.2" x14ac:dyDescent="0.35">
      <c r="A550" s="249"/>
      <c r="B550" s="1031"/>
      <c r="C550" s="249"/>
      <c r="D550" s="249"/>
      <c r="E550" s="1146">
        <v>233</v>
      </c>
      <c r="F550" s="249"/>
      <c r="G550" s="249"/>
      <c r="H550" s="249"/>
      <c r="I550" s="249"/>
      <c r="J550" s="249"/>
      <c r="K550" s="95"/>
    </row>
    <row r="551" spans="1:11" s="1142" customFormat="1" ht="19.2" x14ac:dyDescent="0.35">
      <c r="A551" s="249"/>
      <c r="B551" s="1031"/>
      <c r="C551" s="249"/>
      <c r="D551" s="249"/>
      <c r="E551" s="1146"/>
      <c r="F551" s="249"/>
      <c r="G551" s="249"/>
      <c r="H551" s="249"/>
      <c r="I551" s="249"/>
      <c r="J551" s="249"/>
      <c r="K551" s="95"/>
    </row>
    <row r="552" spans="1:11" s="1142" customFormat="1" ht="19.2" x14ac:dyDescent="0.35">
      <c r="A552" s="1372" t="s">
        <v>52</v>
      </c>
      <c r="B552" s="1372"/>
      <c r="C552" s="1372"/>
      <c r="D552" s="1372"/>
      <c r="E552" s="1372"/>
      <c r="F552" s="1372"/>
      <c r="G552" s="1372"/>
      <c r="H552" s="1372"/>
      <c r="I552" s="1372"/>
      <c r="J552" s="1372"/>
      <c r="K552" s="1372"/>
    </row>
    <row r="553" spans="1:11" s="1142" customFormat="1" ht="19.2" x14ac:dyDescent="0.35">
      <c r="A553" s="1344" t="s">
        <v>51</v>
      </c>
      <c r="B553" s="1344"/>
      <c r="C553" s="1344"/>
      <c r="D553" s="1344"/>
      <c r="E553" s="1344"/>
      <c r="F553" s="1344"/>
      <c r="G553" s="1344"/>
      <c r="H553" s="1344"/>
      <c r="I553" s="1344"/>
      <c r="J553" s="1344"/>
      <c r="K553" s="1344"/>
    </row>
    <row r="554" spans="1:11" s="1142" customFormat="1" ht="19.2" x14ac:dyDescent="0.35">
      <c r="A554" s="1344" t="s">
        <v>53</v>
      </c>
      <c r="B554" s="1344"/>
      <c r="C554" s="1344"/>
      <c r="D554" s="1344"/>
      <c r="E554" s="1344"/>
      <c r="F554" s="1344"/>
      <c r="G554" s="1344"/>
      <c r="H554" s="1344"/>
      <c r="I554" s="1344"/>
      <c r="J554" s="1344"/>
      <c r="K554" s="1344"/>
    </row>
    <row r="555" spans="1:11" s="1142" customFormat="1" ht="19.2" x14ac:dyDescent="0.35">
      <c r="A555" s="1373" t="s">
        <v>3</v>
      </c>
      <c r="B555" s="1373"/>
      <c r="C555" s="1373"/>
      <c r="D555" s="1373"/>
      <c r="E555" s="1373"/>
      <c r="F555" s="1373"/>
      <c r="G555" s="1373"/>
      <c r="H555" s="1373"/>
      <c r="I555" s="1373"/>
      <c r="J555" s="1373"/>
      <c r="K555" s="1373"/>
    </row>
    <row r="556" spans="1:11" s="1142" customFormat="1" ht="19.2" x14ac:dyDescent="0.35">
      <c r="A556" s="1374" t="s">
        <v>38</v>
      </c>
      <c r="B556" s="1374" t="s">
        <v>54</v>
      </c>
      <c r="C556" s="1374" t="s">
        <v>55</v>
      </c>
      <c r="D556" s="1374" t="s">
        <v>56</v>
      </c>
      <c r="E556" s="1244" t="s">
        <v>57</v>
      </c>
      <c r="F556" s="1377" t="s">
        <v>13</v>
      </c>
      <c r="G556" s="1378"/>
      <c r="H556" s="1378"/>
      <c r="I556" s="1378"/>
      <c r="J556" s="1379"/>
      <c r="K556" s="1057" t="s">
        <v>45</v>
      </c>
    </row>
    <row r="557" spans="1:11" s="1142" customFormat="1" ht="19.2" x14ac:dyDescent="0.35">
      <c r="A557" s="1375"/>
      <c r="B557" s="1375"/>
      <c r="C557" s="1375"/>
      <c r="D557" s="1375"/>
      <c r="E557" s="1245" t="s">
        <v>58</v>
      </c>
      <c r="F557" s="1245">
        <v>2561</v>
      </c>
      <c r="G557" s="1245">
        <v>2562</v>
      </c>
      <c r="H557" s="1245">
        <v>2563</v>
      </c>
      <c r="I557" s="1245">
        <v>2564</v>
      </c>
      <c r="J557" s="1245">
        <v>2565</v>
      </c>
      <c r="K557" s="1310" t="s">
        <v>60</v>
      </c>
    </row>
    <row r="558" spans="1:11" s="1142" customFormat="1" ht="19.2" x14ac:dyDescent="0.35">
      <c r="A558" s="1376"/>
      <c r="B558" s="1376"/>
      <c r="C558" s="1376"/>
      <c r="D558" s="1376"/>
      <c r="E558" s="1246" t="s">
        <v>59</v>
      </c>
      <c r="F558" s="1246" t="s">
        <v>14</v>
      </c>
      <c r="G558" s="1246" t="s">
        <v>14</v>
      </c>
      <c r="H558" s="1246" t="s">
        <v>14</v>
      </c>
      <c r="I558" s="1246" t="s">
        <v>14</v>
      </c>
      <c r="J558" s="1246" t="s">
        <v>14</v>
      </c>
      <c r="K558" s="1058" t="s">
        <v>61</v>
      </c>
    </row>
    <row r="559" spans="1:11" s="1142" customFormat="1" ht="19.2" x14ac:dyDescent="0.35">
      <c r="A559" s="252">
        <v>90</v>
      </c>
      <c r="B559" s="247" t="s">
        <v>98</v>
      </c>
      <c r="C559" s="1150" t="s">
        <v>69</v>
      </c>
      <c r="D559" s="1150" t="s">
        <v>69</v>
      </c>
      <c r="E559" s="1302" t="s">
        <v>3068</v>
      </c>
      <c r="F559" s="248"/>
      <c r="G559" s="1150"/>
      <c r="H559" s="1299">
        <v>34000</v>
      </c>
      <c r="I559" s="1299">
        <v>34000</v>
      </c>
      <c r="J559" s="247"/>
      <c r="K559" s="27" t="s">
        <v>102</v>
      </c>
    </row>
    <row r="560" spans="1:11" s="1142" customFormat="1" ht="19.2" x14ac:dyDescent="0.35">
      <c r="A560" s="252"/>
      <c r="B560" s="1149" t="s">
        <v>4229</v>
      </c>
      <c r="C560" s="1280"/>
      <c r="D560" s="1150" t="s">
        <v>78</v>
      </c>
      <c r="E560" s="247" t="s">
        <v>3683</v>
      </c>
      <c r="F560" s="249"/>
      <c r="G560" s="1150"/>
      <c r="H560" s="247"/>
      <c r="I560" s="247"/>
      <c r="J560" s="247"/>
      <c r="K560" s="27" t="s">
        <v>103</v>
      </c>
    </row>
    <row r="561" spans="1:11" s="1142" customFormat="1" ht="19.2" x14ac:dyDescent="0.35">
      <c r="A561" s="252"/>
      <c r="B561" s="1149" t="s">
        <v>97</v>
      </c>
      <c r="C561" s="1150"/>
      <c r="D561" s="247"/>
      <c r="E561" s="387" t="s">
        <v>3684</v>
      </c>
      <c r="F561" s="247"/>
      <c r="G561" s="1150"/>
      <c r="H561" s="1150"/>
      <c r="I561" s="1150"/>
      <c r="J561" s="247"/>
      <c r="K561" s="27"/>
    </row>
    <row r="562" spans="1:11" s="1142" customFormat="1" ht="19.2" x14ac:dyDescent="0.35">
      <c r="A562" s="252"/>
      <c r="B562" s="1011"/>
      <c r="C562" s="1150"/>
      <c r="D562" s="247"/>
      <c r="E562" s="247" t="s">
        <v>3615</v>
      </c>
      <c r="F562" s="249"/>
      <c r="G562" s="1150"/>
      <c r="H562" s="1150"/>
      <c r="I562" s="1150"/>
      <c r="J562" s="247"/>
      <c r="K562" s="27"/>
    </row>
    <row r="563" spans="1:11" s="1142" customFormat="1" ht="19.2" x14ac:dyDescent="0.35">
      <c r="A563" s="546"/>
      <c r="B563" s="1012"/>
      <c r="C563" s="1257"/>
      <c r="D563" s="250"/>
      <c r="E563" s="250" t="s">
        <v>2857</v>
      </c>
      <c r="F563" s="1254"/>
      <c r="G563" s="1257"/>
      <c r="H563" s="1257"/>
      <c r="I563" s="1257"/>
      <c r="J563" s="250"/>
      <c r="K563" s="50"/>
    </row>
    <row r="564" spans="1:11" s="1142" customFormat="1" ht="19.2" x14ac:dyDescent="0.35">
      <c r="A564" s="252">
        <v>91</v>
      </c>
      <c r="B564" s="247" t="s">
        <v>98</v>
      </c>
      <c r="C564" s="1150" t="s">
        <v>69</v>
      </c>
      <c r="D564" s="1150" t="s">
        <v>69</v>
      </c>
      <c r="E564" s="248" t="s">
        <v>4116</v>
      </c>
      <c r="F564" s="247"/>
      <c r="G564" s="1150"/>
      <c r="H564" s="1299">
        <v>35000</v>
      </c>
      <c r="I564" s="1299">
        <v>35000</v>
      </c>
      <c r="J564" s="247"/>
      <c r="K564" s="27" t="s">
        <v>102</v>
      </c>
    </row>
    <row r="565" spans="1:11" s="1142" customFormat="1" ht="19.2" x14ac:dyDescent="0.35">
      <c r="A565" s="252"/>
      <c r="B565" s="1149" t="s">
        <v>4229</v>
      </c>
      <c r="C565" s="1280"/>
      <c r="D565" s="1150" t="s">
        <v>78</v>
      </c>
      <c r="E565" s="247" t="s">
        <v>3685</v>
      </c>
      <c r="F565" s="247"/>
      <c r="G565" s="1150"/>
      <c r="H565" s="1150"/>
      <c r="I565" s="1150"/>
      <c r="J565" s="247"/>
      <c r="K565" s="27" t="s">
        <v>103</v>
      </c>
    </row>
    <row r="566" spans="1:11" s="1142" customFormat="1" ht="19.2" x14ac:dyDescent="0.35">
      <c r="A566" s="252"/>
      <c r="B566" s="1149" t="s">
        <v>97</v>
      </c>
      <c r="C566" s="1150"/>
      <c r="D566" s="247"/>
      <c r="E566" s="247" t="s">
        <v>3615</v>
      </c>
      <c r="F566" s="249"/>
      <c r="G566" s="1150"/>
      <c r="H566" s="1150"/>
      <c r="I566" s="1150"/>
      <c r="J566" s="247"/>
      <c r="K566" s="27"/>
    </row>
    <row r="567" spans="1:11" s="1142" customFormat="1" ht="19.2" x14ac:dyDescent="0.35">
      <c r="A567" s="546"/>
      <c r="B567" s="1012"/>
      <c r="C567" s="1257"/>
      <c r="D567" s="250"/>
      <c r="E567" s="250" t="s">
        <v>2857</v>
      </c>
      <c r="F567" s="1254"/>
      <c r="G567" s="1257"/>
      <c r="H567" s="1257"/>
      <c r="I567" s="1257"/>
      <c r="J567" s="250"/>
      <c r="K567" s="50"/>
    </row>
    <row r="568" spans="1:11" s="1142" customFormat="1" ht="19.2" x14ac:dyDescent="0.35">
      <c r="A568" s="252">
        <v>92</v>
      </c>
      <c r="B568" s="247" t="s">
        <v>98</v>
      </c>
      <c r="C568" s="1150" t="s">
        <v>69</v>
      </c>
      <c r="D568" s="1150" t="s">
        <v>69</v>
      </c>
      <c r="E568" s="1302" t="s">
        <v>4117</v>
      </c>
      <c r="F568" s="248"/>
      <c r="G568" s="1150"/>
      <c r="H568" s="1299">
        <v>4000</v>
      </c>
      <c r="I568" s="1299">
        <v>4000</v>
      </c>
      <c r="J568" s="247"/>
      <c r="K568" s="27" t="s">
        <v>102</v>
      </c>
    </row>
    <row r="569" spans="1:11" s="1142" customFormat="1" ht="19.2" x14ac:dyDescent="0.35">
      <c r="A569" s="252"/>
      <c r="B569" s="1149" t="s">
        <v>4229</v>
      </c>
      <c r="C569" s="1280"/>
      <c r="D569" s="1150" t="s">
        <v>78</v>
      </c>
      <c r="E569" s="247" t="s">
        <v>3686</v>
      </c>
      <c r="F569" s="247"/>
      <c r="G569" s="1150"/>
      <c r="H569" s="1150"/>
      <c r="I569" s="1150"/>
      <c r="J569" s="247"/>
      <c r="K569" s="27" t="s">
        <v>103</v>
      </c>
    </row>
    <row r="570" spans="1:11" s="1142" customFormat="1" ht="19.2" x14ac:dyDescent="0.35">
      <c r="A570" s="252"/>
      <c r="B570" s="1149" t="s">
        <v>97</v>
      </c>
      <c r="C570" s="1150"/>
      <c r="D570" s="247"/>
      <c r="E570" s="247" t="s">
        <v>3615</v>
      </c>
      <c r="F570" s="249"/>
      <c r="G570" s="1150"/>
      <c r="H570" s="1150"/>
      <c r="I570" s="1150"/>
      <c r="J570" s="247"/>
      <c r="K570" s="27"/>
    </row>
    <row r="571" spans="1:11" s="1142" customFormat="1" ht="19.2" x14ac:dyDescent="0.35">
      <c r="A571" s="546"/>
      <c r="B571" s="1012"/>
      <c r="C571" s="1257"/>
      <c r="D571" s="250"/>
      <c r="E571" s="250" t="s">
        <v>2857</v>
      </c>
      <c r="F571" s="1254"/>
      <c r="G571" s="1257"/>
      <c r="H571" s="1257"/>
      <c r="I571" s="1257"/>
      <c r="J571" s="250"/>
      <c r="K571" s="50"/>
    </row>
    <row r="572" spans="1:11" s="1142" customFormat="1" ht="19.2" x14ac:dyDescent="0.35">
      <c r="A572" s="252">
        <v>93</v>
      </c>
      <c r="B572" s="247" t="s">
        <v>98</v>
      </c>
      <c r="C572" s="1150" t="s">
        <v>69</v>
      </c>
      <c r="D572" s="1150" t="s">
        <v>69</v>
      </c>
      <c r="E572" s="1302" t="s">
        <v>4118</v>
      </c>
      <c r="F572" s="248"/>
      <c r="G572" s="1150"/>
      <c r="H572" s="1299">
        <v>8000</v>
      </c>
      <c r="I572" s="1299">
        <v>8000</v>
      </c>
      <c r="J572" s="247"/>
      <c r="K572" s="27" t="s">
        <v>102</v>
      </c>
    </row>
    <row r="573" spans="1:11" s="1142" customFormat="1" ht="19.2" x14ac:dyDescent="0.35">
      <c r="A573" s="252"/>
      <c r="B573" s="1149" t="s">
        <v>4229</v>
      </c>
      <c r="C573" s="1280"/>
      <c r="D573" s="1150" t="s">
        <v>78</v>
      </c>
      <c r="E573" s="247" t="s">
        <v>3687</v>
      </c>
      <c r="F573" s="249"/>
      <c r="G573" s="1150"/>
      <c r="H573" s="1150"/>
      <c r="I573" s="247"/>
      <c r="J573" s="247"/>
      <c r="K573" s="27" t="s">
        <v>103</v>
      </c>
    </row>
    <row r="574" spans="1:11" s="1142" customFormat="1" ht="19.2" x14ac:dyDescent="0.35">
      <c r="A574" s="252"/>
      <c r="B574" s="1149" t="s">
        <v>97</v>
      </c>
      <c r="C574" s="1150"/>
      <c r="D574" s="247"/>
      <c r="E574" s="387" t="s">
        <v>3688</v>
      </c>
      <c r="F574" s="247"/>
      <c r="G574" s="1150"/>
      <c r="H574" s="1150"/>
      <c r="I574" s="247"/>
      <c r="J574" s="247"/>
      <c r="K574" s="27"/>
    </row>
    <row r="575" spans="1:11" s="1142" customFormat="1" ht="19.2" x14ac:dyDescent="0.35">
      <c r="A575" s="252"/>
      <c r="B575" s="1011"/>
      <c r="C575" s="1150"/>
      <c r="D575" s="247"/>
      <c r="E575" s="247" t="s">
        <v>3615</v>
      </c>
      <c r="F575" s="249"/>
      <c r="G575" s="1150"/>
      <c r="H575" s="1150"/>
      <c r="I575" s="247"/>
      <c r="J575" s="247"/>
      <c r="K575" s="27"/>
    </row>
    <row r="576" spans="1:11" s="1142" customFormat="1" ht="19.2" x14ac:dyDescent="0.35">
      <c r="A576" s="1257"/>
      <c r="B576" s="1012"/>
      <c r="C576" s="1257"/>
      <c r="D576" s="250"/>
      <c r="E576" s="250" t="s">
        <v>2857</v>
      </c>
      <c r="F576" s="1254"/>
      <c r="G576" s="1257"/>
      <c r="H576" s="1257"/>
      <c r="I576" s="250"/>
      <c r="J576" s="250"/>
      <c r="K576" s="50"/>
    </row>
    <row r="577" spans="1:11" s="1142" customFormat="1" ht="19.2" x14ac:dyDescent="0.35">
      <c r="A577" s="249"/>
      <c r="B577" s="1031"/>
      <c r="C577" s="249"/>
      <c r="D577" s="249"/>
      <c r="E577" s="249"/>
      <c r="F577" s="249"/>
      <c r="G577" s="249"/>
      <c r="H577" s="249"/>
      <c r="I577" s="249"/>
      <c r="J577" s="249"/>
      <c r="K577" s="95"/>
    </row>
    <row r="578" spans="1:11" s="1142" customFormat="1" ht="19.2" x14ac:dyDescent="0.35">
      <c r="A578" s="249"/>
      <c r="B578" s="1031"/>
      <c r="C578" s="249"/>
      <c r="D578" s="249"/>
      <c r="E578" s="249"/>
      <c r="F578" s="249"/>
      <c r="G578" s="249"/>
      <c r="H578" s="249"/>
      <c r="I578" s="249"/>
      <c r="J578" s="249"/>
      <c r="K578" s="95"/>
    </row>
    <row r="579" spans="1:11" s="1142" customFormat="1" ht="19.2" x14ac:dyDescent="0.35">
      <c r="A579" s="249"/>
      <c r="B579" s="1031"/>
      <c r="C579" s="249"/>
      <c r="D579" s="249"/>
      <c r="E579" s="1146">
        <v>234</v>
      </c>
      <c r="F579" s="249"/>
      <c r="G579" s="249"/>
      <c r="H579" s="249"/>
      <c r="I579" s="249"/>
      <c r="J579" s="249"/>
      <c r="K579" s="95"/>
    </row>
    <row r="580" spans="1:11" s="1142" customFormat="1" ht="19.2" x14ac:dyDescent="0.35">
      <c r="A580" s="249"/>
      <c r="B580" s="1031"/>
      <c r="C580" s="249"/>
      <c r="D580" s="249"/>
      <c r="E580" s="1146"/>
      <c r="F580" s="249"/>
      <c r="G580" s="249"/>
      <c r="H580" s="249"/>
      <c r="I580" s="249"/>
      <c r="J580" s="249"/>
      <c r="K580" s="95"/>
    </row>
    <row r="581" spans="1:11" s="1142" customFormat="1" ht="19.2" x14ac:dyDescent="0.35">
      <c r="A581" s="1372" t="s">
        <v>52</v>
      </c>
      <c r="B581" s="1372"/>
      <c r="C581" s="1372"/>
      <c r="D581" s="1372"/>
      <c r="E581" s="1372"/>
      <c r="F581" s="1372"/>
      <c r="G581" s="1372"/>
      <c r="H581" s="1372"/>
      <c r="I581" s="1372"/>
      <c r="J581" s="1372"/>
      <c r="K581" s="1372"/>
    </row>
    <row r="582" spans="1:11" s="1142" customFormat="1" ht="19.2" x14ac:dyDescent="0.35">
      <c r="A582" s="1344" t="s">
        <v>51</v>
      </c>
      <c r="B582" s="1344"/>
      <c r="C582" s="1344"/>
      <c r="D582" s="1344"/>
      <c r="E582" s="1344"/>
      <c r="F582" s="1344"/>
      <c r="G582" s="1344"/>
      <c r="H582" s="1344"/>
      <c r="I582" s="1344"/>
      <c r="J582" s="1344"/>
      <c r="K582" s="1344"/>
    </row>
    <row r="583" spans="1:11" s="1142" customFormat="1" ht="19.2" x14ac:dyDescent="0.35">
      <c r="A583" s="1344" t="s">
        <v>53</v>
      </c>
      <c r="B583" s="1344"/>
      <c r="C583" s="1344"/>
      <c r="D583" s="1344"/>
      <c r="E583" s="1344"/>
      <c r="F583" s="1344"/>
      <c r="G583" s="1344"/>
      <c r="H583" s="1344"/>
      <c r="I583" s="1344"/>
      <c r="J583" s="1344"/>
      <c r="K583" s="1344"/>
    </row>
    <row r="584" spans="1:11" s="1142" customFormat="1" ht="19.2" x14ac:dyDescent="0.35">
      <c r="A584" s="1373" t="s">
        <v>3</v>
      </c>
      <c r="B584" s="1373"/>
      <c r="C584" s="1373"/>
      <c r="D584" s="1373"/>
      <c r="E584" s="1373"/>
      <c r="F584" s="1373"/>
      <c r="G584" s="1373"/>
      <c r="H584" s="1373"/>
      <c r="I584" s="1373"/>
      <c r="J584" s="1373"/>
      <c r="K584" s="1373"/>
    </row>
    <row r="585" spans="1:11" s="1142" customFormat="1" ht="19.2" x14ac:dyDescent="0.35">
      <c r="A585" s="1374" t="s">
        <v>38</v>
      </c>
      <c r="B585" s="1374" t="s">
        <v>54</v>
      </c>
      <c r="C585" s="1374" t="s">
        <v>55</v>
      </c>
      <c r="D585" s="1374" t="s">
        <v>56</v>
      </c>
      <c r="E585" s="1244" t="s">
        <v>57</v>
      </c>
      <c r="F585" s="1377" t="s">
        <v>13</v>
      </c>
      <c r="G585" s="1378"/>
      <c r="H585" s="1378"/>
      <c r="I585" s="1378"/>
      <c r="J585" s="1379"/>
      <c r="K585" s="1057" t="s">
        <v>45</v>
      </c>
    </row>
    <row r="586" spans="1:11" s="1142" customFormat="1" ht="19.2" x14ac:dyDescent="0.35">
      <c r="A586" s="1375"/>
      <c r="B586" s="1375"/>
      <c r="C586" s="1375"/>
      <c r="D586" s="1375"/>
      <c r="E586" s="1245" t="s">
        <v>58</v>
      </c>
      <c r="F586" s="1245">
        <v>2561</v>
      </c>
      <c r="G586" s="1245">
        <v>2562</v>
      </c>
      <c r="H586" s="1245">
        <v>2563</v>
      </c>
      <c r="I586" s="1245">
        <v>2564</v>
      </c>
      <c r="J586" s="1245">
        <v>2565</v>
      </c>
      <c r="K586" s="1310" t="s">
        <v>60</v>
      </c>
    </row>
    <row r="587" spans="1:11" s="1142" customFormat="1" ht="19.2" x14ac:dyDescent="0.35">
      <c r="A587" s="1376"/>
      <c r="B587" s="1376"/>
      <c r="C587" s="1376"/>
      <c r="D587" s="1376"/>
      <c r="E587" s="1246" t="s">
        <v>59</v>
      </c>
      <c r="F587" s="1246" t="s">
        <v>14</v>
      </c>
      <c r="G587" s="1246" t="s">
        <v>14</v>
      </c>
      <c r="H587" s="1246" t="s">
        <v>14</v>
      </c>
      <c r="I587" s="1246" t="s">
        <v>14</v>
      </c>
      <c r="J587" s="1246" t="s">
        <v>14</v>
      </c>
      <c r="K587" s="1058" t="s">
        <v>61</v>
      </c>
    </row>
    <row r="588" spans="1:11" s="1142" customFormat="1" ht="19.2" x14ac:dyDescent="0.35">
      <c r="A588" s="252">
        <v>94</v>
      </c>
      <c r="B588" s="247" t="s">
        <v>98</v>
      </c>
      <c r="C588" s="1150" t="s">
        <v>69</v>
      </c>
      <c r="D588" s="1150" t="s">
        <v>69</v>
      </c>
      <c r="E588" s="248" t="s">
        <v>4119</v>
      </c>
      <c r="F588" s="248"/>
      <c r="G588" s="1150"/>
      <c r="H588" s="1299">
        <v>32000</v>
      </c>
      <c r="I588" s="1299">
        <v>32000</v>
      </c>
      <c r="J588" s="247"/>
      <c r="K588" s="27" t="s">
        <v>102</v>
      </c>
    </row>
    <row r="589" spans="1:11" s="1142" customFormat="1" ht="19.2" x14ac:dyDescent="0.35">
      <c r="A589" s="252"/>
      <c r="B589" s="1149" t="s">
        <v>4229</v>
      </c>
      <c r="C589" s="1280"/>
      <c r="D589" s="1150" t="s">
        <v>78</v>
      </c>
      <c r="E589" s="247" t="s">
        <v>3689</v>
      </c>
      <c r="F589" s="247"/>
      <c r="G589" s="1150"/>
      <c r="H589" s="1150"/>
      <c r="I589" s="1150"/>
      <c r="J589" s="247"/>
      <c r="K589" s="27" t="s">
        <v>103</v>
      </c>
    </row>
    <row r="590" spans="1:11" s="1142" customFormat="1" ht="19.2" x14ac:dyDescent="0.35">
      <c r="A590" s="252"/>
      <c r="B590" s="1149" t="s">
        <v>97</v>
      </c>
      <c r="C590" s="1150"/>
      <c r="D590" s="247"/>
      <c r="E590" s="247" t="s">
        <v>3615</v>
      </c>
      <c r="F590" s="249"/>
      <c r="G590" s="1150"/>
      <c r="H590" s="1150"/>
      <c r="I590" s="1150"/>
      <c r="J590" s="247"/>
      <c r="K590" s="27"/>
    </row>
    <row r="591" spans="1:11" s="1142" customFormat="1" ht="19.2" x14ac:dyDescent="0.35">
      <c r="A591" s="546"/>
      <c r="B591" s="1012"/>
      <c r="C591" s="1257"/>
      <c r="D591" s="250"/>
      <c r="E591" s="250" t="s">
        <v>2857</v>
      </c>
      <c r="F591" s="1254"/>
      <c r="G591" s="1257"/>
      <c r="H591" s="1257"/>
      <c r="I591" s="1257"/>
      <c r="J591" s="250"/>
      <c r="K591" s="50"/>
    </row>
    <row r="592" spans="1:11" s="1142" customFormat="1" ht="19.2" x14ac:dyDescent="0.35">
      <c r="A592" s="252">
        <v>95</v>
      </c>
      <c r="B592" s="247" t="s">
        <v>98</v>
      </c>
      <c r="C592" s="1150" t="s">
        <v>69</v>
      </c>
      <c r="D592" s="1150" t="s">
        <v>69</v>
      </c>
      <c r="E592" s="248" t="s">
        <v>4120</v>
      </c>
      <c r="F592" s="248"/>
      <c r="G592" s="1150"/>
      <c r="H592" s="1299">
        <v>14400</v>
      </c>
      <c r="I592" s="1299">
        <v>14400</v>
      </c>
      <c r="J592" s="247"/>
      <c r="K592" s="27" t="s">
        <v>102</v>
      </c>
    </row>
    <row r="593" spans="1:11" s="1142" customFormat="1" ht="19.2" x14ac:dyDescent="0.35">
      <c r="A593" s="252"/>
      <c r="B593" s="1149" t="s">
        <v>4229</v>
      </c>
      <c r="C593" s="1280"/>
      <c r="D593" s="1150" t="s">
        <v>78</v>
      </c>
      <c r="E593" s="247" t="s">
        <v>3690</v>
      </c>
      <c r="F593" s="247"/>
      <c r="G593" s="1150"/>
      <c r="H593" s="1150"/>
      <c r="I593" s="1150"/>
      <c r="J593" s="247"/>
      <c r="K593" s="27" t="s">
        <v>103</v>
      </c>
    </row>
    <row r="594" spans="1:11" s="1142" customFormat="1" ht="19.2" x14ac:dyDescent="0.35">
      <c r="A594" s="252"/>
      <c r="B594" s="1149" t="s">
        <v>97</v>
      </c>
      <c r="C594" s="1150"/>
      <c r="D594" s="247"/>
      <c r="E594" s="247" t="s">
        <v>3615</v>
      </c>
      <c r="F594" s="249"/>
      <c r="G594" s="1150"/>
      <c r="H594" s="1150"/>
      <c r="I594" s="1150"/>
      <c r="J594" s="247"/>
      <c r="K594" s="27"/>
    </row>
    <row r="595" spans="1:11" s="1142" customFormat="1" ht="19.2" x14ac:dyDescent="0.35">
      <c r="A595" s="546"/>
      <c r="B595" s="1012"/>
      <c r="C595" s="1257"/>
      <c r="D595" s="250"/>
      <c r="E595" s="250" t="s">
        <v>2857</v>
      </c>
      <c r="F595" s="1254"/>
      <c r="G595" s="1257"/>
      <c r="H595" s="1257"/>
      <c r="I595" s="1257"/>
      <c r="J595" s="250"/>
      <c r="K595" s="50"/>
    </row>
    <row r="596" spans="1:11" s="1142" customFormat="1" ht="19.2" x14ac:dyDescent="0.35">
      <c r="A596" s="252">
        <v>96</v>
      </c>
      <c r="B596" s="247" t="s">
        <v>98</v>
      </c>
      <c r="C596" s="1150" t="s">
        <v>69</v>
      </c>
      <c r="D596" s="1150" t="s">
        <v>69</v>
      </c>
      <c r="E596" s="1302" t="s">
        <v>4121</v>
      </c>
      <c r="F596" s="248"/>
      <c r="G596" s="1150"/>
      <c r="H596" s="1299">
        <v>120000</v>
      </c>
      <c r="I596" s="1299">
        <v>120000</v>
      </c>
      <c r="J596" s="247"/>
      <c r="K596" s="27" t="s">
        <v>102</v>
      </c>
    </row>
    <row r="597" spans="1:11" s="1142" customFormat="1" ht="19.2" x14ac:dyDescent="0.35">
      <c r="A597" s="252"/>
      <c r="B597" s="1149" t="s">
        <v>4229</v>
      </c>
      <c r="C597" s="1280"/>
      <c r="D597" s="1150" t="s">
        <v>78</v>
      </c>
      <c r="E597" s="247" t="s">
        <v>3691</v>
      </c>
      <c r="F597" s="249"/>
      <c r="G597" s="1150"/>
      <c r="H597" s="1150"/>
      <c r="I597" s="1150"/>
      <c r="J597" s="247"/>
      <c r="K597" s="27" t="s">
        <v>103</v>
      </c>
    </row>
    <row r="598" spans="1:11" s="1142" customFormat="1" ht="19.2" x14ac:dyDescent="0.35">
      <c r="A598" s="252"/>
      <c r="B598" s="1149" t="s">
        <v>97</v>
      </c>
      <c r="C598" s="1150"/>
      <c r="D598" s="247"/>
      <c r="E598" s="387" t="s">
        <v>3692</v>
      </c>
      <c r="F598" s="247"/>
      <c r="G598" s="1150"/>
      <c r="H598" s="1150"/>
      <c r="I598" s="1150"/>
      <c r="J598" s="247"/>
      <c r="K598" s="27"/>
    </row>
    <row r="599" spans="1:11" s="1142" customFormat="1" ht="19.2" x14ac:dyDescent="0.35">
      <c r="A599" s="252"/>
      <c r="B599" s="1011"/>
      <c r="C599" s="1150"/>
      <c r="D599" s="247"/>
      <c r="E599" s="247" t="s">
        <v>3615</v>
      </c>
      <c r="F599" s="249"/>
      <c r="G599" s="1150"/>
      <c r="H599" s="1150"/>
      <c r="I599" s="1150"/>
      <c r="J599" s="247"/>
      <c r="K599" s="27"/>
    </row>
    <row r="600" spans="1:11" s="1142" customFormat="1" ht="19.2" x14ac:dyDescent="0.35">
      <c r="A600" s="546"/>
      <c r="B600" s="1012"/>
      <c r="C600" s="1257"/>
      <c r="D600" s="250"/>
      <c r="E600" s="250" t="s">
        <v>2857</v>
      </c>
      <c r="F600" s="1254"/>
      <c r="G600" s="1257"/>
      <c r="H600" s="1257"/>
      <c r="I600" s="1257"/>
      <c r="J600" s="250"/>
      <c r="K600" s="50"/>
    </row>
    <row r="601" spans="1:11" s="1142" customFormat="1" ht="19.2" x14ac:dyDescent="0.35">
      <c r="A601" s="252">
        <v>97</v>
      </c>
      <c r="B601" s="247" t="s">
        <v>98</v>
      </c>
      <c r="C601" s="1150" t="s">
        <v>69</v>
      </c>
      <c r="D601" s="1150" t="s">
        <v>69</v>
      </c>
      <c r="E601" s="248" t="s">
        <v>4122</v>
      </c>
      <c r="F601" s="248"/>
      <c r="G601" s="1150"/>
      <c r="H601" s="1299">
        <v>20000</v>
      </c>
      <c r="I601" s="1299">
        <v>20000</v>
      </c>
      <c r="J601" s="247"/>
      <c r="K601" s="27" t="s">
        <v>102</v>
      </c>
    </row>
    <row r="602" spans="1:11" s="1142" customFormat="1" ht="19.2" x14ac:dyDescent="0.35">
      <c r="A602" s="252"/>
      <c r="B602" s="1149" t="s">
        <v>4229</v>
      </c>
      <c r="C602" s="1280"/>
      <c r="D602" s="1150" t="s">
        <v>78</v>
      </c>
      <c r="E602" s="247" t="s">
        <v>3693</v>
      </c>
      <c r="F602" s="249"/>
      <c r="G602" s="1150"/>
      <c r="H602" s="1150"/>
      <c r="I602" s="247"/>
      <c r="J602" s="247"/>
      <c r="K602" s="27" t="s">
        <v>103</v>
      </c>
    </row>
    <row r="603" spans="1:11" s="1142" customFormat="1" ht="19.2" x14ac:dyDescent="0.35">
      <c r="A603" s="1150"/>
      <c r="B603" s="1149" t="s">
        <v>97</v>
      </c>
      <c r="C603" s="1150"/>
      <c r="D603" s="247"/>
      <c r="E603" s="387" t="s">
        <v>3694</v>
      </c>
      <c r="F603" s="247"/>
      <c r="G603" s="1150"/>
      <c r="H603" s="1150"/>
      <c r="I603" s="247"/>
      <c r="J603" s="247"/>
      <c r="K603" s="27"/>
    </row>
    <row r="604" spans="1:11" s="1142" customFormat="1" ht="19.2" x14ac:dyDescent="0.35">
      <c r="A604" s="1150"/>
      <c r="B604" s="1011"/>
      <c r="C604" s="1150"/>
      <c r="D604" s="247"/>
      <c r="E604" s="247" t="s">
        <v>3615</v>
      </c>
      <c r="F604" s="249"/>
      <c r="G604" s="1150"/>
      <c r="H604" s="1150"/>
      <c r="I604" s="247"/>
      <c r="J604" s="247"/>
      <c r="K604" s="27"/>
    </row>
    <row r="605" spans="1:11" s="1142" customFormat="1" ht="19.2" x14ac:dyDescent="0.35">
      <c r="A605" s="1257"/>
      <c r="B605" s="1012"/>
      <c r="C605" s="1257"/>
      <c r="D605" s="250"/>
      <c r="E605" s="250" t="s">
        <v>2857</v>
      </c>
      <c r="F605" s="1254"/>
      <c r="G605" s="1257"/>
      <c r="H605" s="1257"/>
      <c r="I605" s="250"/>
      <c r="J605" s="250"/>
      <c r="K605" s="50"/>
    </row>
    <row r="606" spans="1:11" s="1142" customFormat="1" ht="19.2" x14ac:dyDescent="0.35">
      <c r="A606" s="249"/>
      <c r="B606" s="1031"/>
      <c r="C606" s="249"/>
      <c r="D606" s="249"/>
      <c r="E606" s="249"/>
      <c r="F606" s="249"/>
      <c r="G606" s="249"/>
      <c r="H606" s="249"/>
      <c r="I606" s="249"/>
      <c r="J606" s="249"/>
      <c r="K606" s="95"/>
    </row>
    <row r="607" spans="1:11" s="1142" customFormat="1" ht="19.2" x14ac:dyDescent="0.35">
      <c r="A607" s="249"/>
      <c r="B607" s="1031"/>
      <c r="C607" s="249"/>
      <c r="D607" s="249"/>
      <c r="E607" s="249"/>
      <c r="F607" s="249"/>
      <c r="G607" s="249"/>
      <c r="H607" s="249"/>
      <c r="I607" s="249"/>
      <c r="J607" s="249"/>
      <c r="K607" s="95"/>
    </row>
    <row r="608" spans="1:11" s="1142" customFormat="1" ht="19.2" x14ac:dyDescent="0.35">
      <c r="A608" s="249"/>
      <c r="B608" s="1031"/>
      <c r="C608" s="249"/>
      <c r="D608" s="249"/>
      <c r="E608" s="1146">
        <v>235</v>
      </c>
      <c r="F608" s="249"/>
      <c r="G608" s="249"/>
      <c r="H608" s="249"/>
      <c r="I608" s="249"/>
      <c r="J608" s="249"/>
      <c r="K608" s="95"/>
    </row>
    <row r="609" spans="1:12" s="1142" customFormat="1" ht="19.2" x14ac:dyDescent="0.35">
      <c r="A609" s="249"/>
      <c r="B609" s="1031"/>
      <c r="C609" s="249"/>
      <c r="D609" s="249"/>
      <c r="E609" s="1146"/>
      <c r="F609" s="249"/>
      <c r="G609" s="249"/>
      <c r="H609" s="249"/>
      <c r="I609" s="249"/>
      <c r="J609" s="249"/>
      <c r="K609" s="95"/>
    </row>
    <row r="610" spans="1:12" s="1142" customFormat="1" ht="19.2" x14ac:dyDescent="0.35">
      <c r="A610" s="1372" t="s">
        <v>52</v>
      </c>
      <c r="B610" s="1372"/>
      <c r="C610" s="1372"/>
      <c r="D610" s="1372"/>
      <c r="E610" s="1372"/>
      <c r="F610" s="1372"/>
      <c r="G610" s="1372"/>
      <c r="H610" s="1372"/>
      <c r="I610" s="1372"/>
      <c r="J610" s="1372"/>
      <c r="K610" s="1372"/>
    </row>
    <row r="611" spans="1:12" s="1142" customFormat="1" ht="19.2" x14ac:dyDescent="0.35">
      <c r="A611" s="1344" t="s">
        <v>51</v>
      </c>
      <c r="B611" s="1344"/>
      <c r="C611" s="1344"/>
      <c r="D611" s="1344"/>
      <c r="E611" s="1344"/>
      <c r="F611" s="1344"/>
      <c r="G611" s="1344"/>
      <c r="H611" s="1344"/>
      <c r="I611" s="1344"/>
      <c r="J611" s="1344"/>
      <c r="K611" s="1344"/>
    </row>
    <row r="612" spans="1:12" s="1142" customFormat="1" ht="19.2" x14ac:dyDescent="0.35">
      <c r="A612" s="1344" t="s">
        <v>53</v>
      </c>
      <c r="B612" s="1344"/>
      <c r="C612" s="1344"/>
      <c r="D612" s="1344"/>
      <c r="E612" s="1344"/>
      <c r="F612" s="1344"/>
      <c r="G612" s="1344"/>
      <c r="H612" s="1344"/>
      <c r="I612" s="1344"/>
      <c r="J612" s="1344"/>
      <c r="K612" s="1344"/>
    </row>
    <row r="613" spans="1:12" s="1142" customFormat="1" ht="19.2" x14ac:dyDescent="0.35">
      <c r="A613" s="1373" t="s">
        <v>3</v>
      </c>
      <c r="B613" s="1373"/>
      <c r="C613" s="1373"/>
      <c r="D613" s="1373"/>
      <c r="E613" s="1373"/>
      <c r="F613" s="1373"/>
      <c r="G613" s="1373"/>
      <c r="H613" s="1373"/>
      <c r="I613" s="1373"/>
      <c r="J613" s="1373"/>
      <c r="K613" s="1373"/>
    </row>
    <row r="614" spans="1:12" s="1142" customFormat="1" ht="19.2" x14ac:dyDescent="0.35">
      <c r="A614" s="1374" t="s">
        <v>38</v>
      </c>
      <c r="B614" s="1374" t="s">
        <v>54</v>
      </c>
      <c r="C614" s="1374" t="s">
        <v>55</v>
      </c>
      <c r="D614" s="1374" t="s">
        <v>56</v>
      </c>
      <c r="E614" s="1244" t="s">
        <v>57</v>
      </c>
      <c r="F614" s="1377" t="s">
        <v>13</v>
      </c>
      <c r="G614" s="1378"/>
      <c r="H614" s="1378"/>
      <c r="I614" s="1378"/>
      <c r="J614" s="1379"/>
      <c r="K614" s="1057" t="s">
        <v>45</v>
      </c>
    </row>
    <row r="615" spans="1:12" s="1142" customFormat="1" ht="19.2" x14ac:dyDescent="0.35">
      <c r="A615" s="1375"/>
      <c r="B615" s="1375"/>
      <c r="C615" s="1375"/>
      <c r="D615" s="1375"/>
      <c r="E615" s="1245" t="s">
        <v>58</v>
      </c>
      <c r="F615" s="1245">
        <v>2561</v>
      </c>
      <c r="G615" s="1245">
        <v>2562</v>
      </c>
      <c r="H615" s="1245">
        <v>2563</v>
      </c>
      <c r="I615" s="1245">
        <v>2564</v>
      </c>
      <c r="J615" s="1245">
        <v>2565</v>
      </c>
      <c r="K615" s="1310" t="s">
        <v>60</v>
      </c>
    </row>
    <row r="616" spans="1:12" s="1142" customFormat="1" ht="19.2" x14ac:dyDescent="0.35">
      <c r="A616" s="1376"/>
      <c r="B616" s="1376"/>
      <c r="C616" s="1376"/>
      <c r="D616" s="1376"/>
      <c r="E616" s="1246" t="s">
        <v>59</v>
      </c>
      <c r="F616" s="1246" t="s">
        <v>14</v>
      </c>
      <c r="G616" s="1246" t="s">
        <v>14</v>
      </c>
      <c r="H616" s="1246" t="s">
        <v>14</v>
      </c>
      <c r="I616" s="1246" t="s">
        <v>14</v>
      </c>
      <c r="J616" s="1246" t="s">
        <v>14</v>
      </c>
      <c r="K616" s="1058" t="s">
        <v>61</v>
      </c>
    </row>
    <row r="617" spans="1:12" s="1142" customFormat="1" ht="19.2" x14ac:dyDescent="0.35">
      <c r="A617" s="252">
        <v>98</v>
      </c>
      <c r="B617" s="247" t="s">
        <v>98</v>
      </c>
      <c r="C617" s="1150" t="s">
        <v>69</v>
      </c>
      <c r="D617" s="1150" t="s">
        <v>69</v>
      </c>
      <c r="E617" s="1302" t="s">
        <v>4123</v>
      </c>
      <c r="F617" s="248"/>
      <c r="G617" s="1150"/>
      <c r="H617" s="1299">
        <v>868000</v>
      </c>
      <c r="I617" s="1299">
        <v>868000</v>
      </c>
      <c r="J617" s="247"/>
      <c r="K617" s="79" t="s">
        <v>101</v>
      </c>
      <c r="L617" s="1198"/>
    </row>
    <row r="618" spans="1:12" s="1142" customFormat="1" ht="19.2" x14ac:dyDescent="0.35">
      <c r="A618" s="252"/>
      <c r="B618" s="1149" t="s">
        <v>4229</v>
      </c>
      <c r="C618" s="1280"/>
      <c r="D618" s="1150" t="s">
        <v>88</v>
      </c>
      <c r="E618" s="247" t="s">
        <v>3695</v>
      </c>
      <c r="F618" s="247"/>
      <c r="G618" s="1150"/>
      <c r="H618" s="1150"/>
      <c r="I618" s="1150"/>
      <c r="J618" s="247"/>
      <c r="K618" s="27"/>
      <c r="L618" s="1198"/>
    </row>
    <row r="619" spans="1:12" s="1142" customFormat="1" ht="19.2" x14ac:dyDescent="0.35">
      <c r="A619" s="252"/>
      <c r="B619" s="1149" t="s">
        <v>97</v>
      </c>
      <c r="C619" s="1150"/>
      <c r="D619" s="247" t="s">
        <v>90</v>
      </c>
      <c r="E619" s="247" t="s">
        <v>79</v>
      </c>
      <c r="F619" s="249"/>
      <c r="G619" s="1150"/>
      <c r="H619" s="1150"/>
      <c r="I619" s="1150"/>
      <c r="J619" s="247"/>
      <c r="K619" s="27"/>
      <c r="L619" s="1198"/>
    </row>
    <row r="620" spans="1:12" s="1142" customFormat="1" ht="19.2" x14ac:dyDescent="0.35">
      <c r="A620" s="546"/>
      <c r="B620" s="1012"/>
      <c r="C620" s="1257"/>
      <c r="D620" s="250"/>
      <c r="E620" s="1257" t="s">
        <v>80</v>
      </c>
      <c r="F620" s="250"/>
      <c r="G620" s="1257"/>
      <c r="H620" s="1257"/>
      <c r="I620" s="1257"/>
      <c r="J620" s="250"/>
      <c r="K620" s="50"/>
      <c r="L620" s="1198"/>
    </row>
    <row r="621" spans="1:12" s="1142" customFormat="1" ht="19.2" x14ac:dyDescent="0.35">
      <c r="A621" s="1285">
        <v>99</v>
      </c>
      <c r="B621" s="248" t="s">
        <v>98</v>
      </c>
      <c r="C621" s="248" t="s">
        <v>69</v>
      </c>
      <c r="D621" s="1304" t="s">
        <v>3697</v>
      </c>
      <c r="E621" s="1302" t="s">
        <v>4124</v>
      </c>
      <c r="F621" s="248"/>
      <c r="G621" s="248"/>
      <c r="H621" s="1288">
        <v>2000</v>
      </c>
      <c r="I621" s="1288">
        <v>2000</v>
      </c>
      <c r="J621" s="248"/>
      <c r="K621" s="79" t="s">
        <v>101</v>
      </c>
      <c r="L621" s="1198"/>
    </row>
    <row r="622" spans="1:12" s="1142" customFormat="1" ht="19.2" x14ac:dyDescent="0.35">
      <c r="A622" s="1148"/>
      <c r="B622" s="1149" t="s">
        <v>4229</v>
      </c>
      <c r="C622" s="1249"/>
      <c r="D622" s="249" t="s">
        <v>3698</v>
      </c>
      <c r="E622" s="247" t="s">
        <v>3062</v>
      </c>
      <c r="F622" s="247"/>
      <c r="G622" s="247"/>
      <c r="H622" s="247"/>
      <c r="I622" s="247"/>
      <c r="J622" s="247"/>
      <c r="K622" s="27"/>
      <c r="L622" s="1198"/>
    </row>
    <row r="623" spans="1:12" s="1142" customFormat="1" ht="19.2" x14ac:dyDescent="0.35">
      <c r="A623" s="247"/>
      <c r="B623" s="1149" t="s">
        <v>97</v>
      </c>
      <c r="C623" s="247"/>
      <c r="D623" s="249"/>
      <c r="E623" s="247" t="s">
        <v>3615</v>
      </c>
      <c r="F623" s="247"/>
      <c r="G623" s="247"/>
      <c r="H623" s="247"/>
      <c r="I623" s="247"/>
      <c r="J623" s="247"/>
      <c r="K623" s="27"/>
    </row>
    <row r="624" spans="1:12" s="1142" customFormat="1" ht="19.2" x14ac:dyDescent="0.35">
      <c r="A624" s="247"/>
      <c r="B624" s="1149"/>
      <c r="C624" s="247"/>
      <c r="D624" s="249"/>
      <c r="E624" s="247" t="s">
        <v>2857</v>
      </c>
      <c r="F624" s="247"/>
      <c r="G624" s="247"/>
      <c r="H624" s="247"/>
      <c r="I624" s="247"/>
      <c r="J624" s="247"/>
      <c r="K624" s="27"/>
    </row>
    <row r="625" spans="1:11" s="1142" customFormat="1" ht="19.2" x14ac:dyDescent="0.35">
      <c r="A625" s="247"/>
      <c r="B625" s="1149"/>
      <c r="C625" s="247"/>
      <c r="D625" s="249"/>
      <c r="E625" s="247"/>
      <c r="F625" s="247"/>
      <c r="G625" s="247"/>
      <c r="H625" s="247"/>
      <c r="I625" s="247"/>
      <c r="J625" s="247"/>
      <c r="K625" s="27"/>
    </row>
    <row r="626" spans="1:11" s="1142" customFormat="1" ht="19.2" x14ac:dyDescent="0.35">
      <c r="A626" s="247"/>
      <c r="B626" s="1149"/>
      <c r="C626" s="247"/>
      <c r="D626" s="249"/>
      <c r="E626" s="247"/>
      <c r="F626" s="247"/>
      <c r="G626" s="247"/>
      <c r="H626" s="247"/>
      <c r="I626" s="247"/>
      <c r="J626" s="247"/>
      <c r="K626" s="27"/>
    </row>
    <row r="627" spans="1:11" s="1142" customFormat="1" ht="19.2" x14ac:dyDescent="0.35">
      <c r="A627" s="247"/>
      <c r="B627" s="1149"/>
      <c r="C627" s="247"/>
      <c r="D627" s="249"/>
      <c r="E627" s="247"/>
      <c r="F627" s="247"/>
      <c r="G627" s="247"/>
      <c r="H627" s="247"/>
      <c r="I627" s="247"/>
      <c r="J627" s="247"/>
      <c r="K627" s="27"/>
    </row>
    <row r="628" spans="1:11" s="1142" customFormat="1" ht="19.2" x14ac:dyDescent="0.35">
      <c r="A628" s="247"/>
      <c r="B628" s="1149"/>
      <c r="C628" s="247"/>
      <c r="D628" s="249"/>
      <c r="E628" s="247"/>
      <c r="F628" s="247"/>
      <c r="G628" s="247"/>
      <c r="H628" s="247"/>
      <c r="I628" s="247"/>
      <c r="J628" s="247"/>
      <c r="K628" s="27"/>
    </row>
    <row r="629" spans="1:11" s="1142" customFormat="1" ht="19.2" x14ac:dyDescent="0.35">
      <c r="A629" s="247"/>
      <c r="B629" s="247"/>
      <c r="C629" s="247"/>
      <c r="D629" s="249"/>
      <c r="E629" s="247"/>
      <c r="F629" s="247"/>
      <c r="G629" s="247"/>
      <c r="H629" s="247"/>
      <c r="I629" s="247"/>
      <c r="J629" s="247"/>
      <c r="K629" s="27"/>
    </row>
    <row r="630" spans="1:11" s="1142" customFormat="1" ht="19.2" x14ac:dyDescent="0.35">
      <c r="A630" s="247"/>
      <c r="B630" s="247"/>
      <c r="C630" s="247"/>
      <c r="D630" s="387"/>
      <c r="E630" s="247"/>
      <c r="F630" s="247"/>
      <c r="G630" s="247"/>
      <c r="H630" s="247"/>
      <c r="I630" s="247"/>
      <c r="J630" s="247"/>
      <c r="K630" s="27"/>
    </row>
    <row r="631" spans="1:11" s="1142" customFormat="1" ht="19.2" x14ac:dyDescent="0.35">
      <c r="A631" s="247"/>
      <c r="B631" s="247"/>
      <c r="C631" s="247"/>
      <c r="D631" s="387"/>
      <c r="E631" s="247"/>
      <c r="F631" s="247"/>
      <c r="G631" s="247"/>
      <c r="H631" s="1295"/>
      <c r="I631" s="247"/>
      <c r="J631" s="247"/>
      <c r="K631" s="27"/>
    </row>
    <row r="632" spans="1:11" s="1142" customFormat="1" ht="19.2" x14ac:dyDescent="0.35">
      <c r="A632" s="247"/>
      <c r="B632" s="247"/>
      <c r="C632" s="247"/>
      <c r="D632" s="387"/>
      <c r="E632" s="247"/>
      <c r="F632" s="247"/>
      <c r="G632" s="247"/>
      <c r="H632" s="247"/>
      <c r="I632" s="247"/>
      <c r="J632" s="247"/>
      <c r="K632" s="27"/>
    </row>
    <row r="633" spans="1:11" s="1142" customFormat="1" ht="19.8" thickBot="1" x14ac:dyDescent="0.4">
      <c r="A633" s="247"/>
      <c r="B633" s="247"/>
      <c r="C633" s="247"/>
      <c r="D633" s="387"/>
      <c r="E633" s="247"/>
      <c r="F633" s="247"/>
      <c r="G633" s="247"/>
      <c r="H633" s="247"/>
      <c r="I633" s="247"/>
      <c r="J633" s="247"/>
      <c r="K633" s="27"/>
    </row>
    <row r="634" spans="1:11" s="1142" customFormat="1" ht="19.8" thickBot="1" x14ac:dyDescent="0.4">
      <c r="A634" s="1305"/>
      <c r="B634" s="1306"/>
      <c r="C634" s="1306"/>
      <c r="D634" s="1307"/>
      <c r="E634" s="1306"/>
      <c r="F634" s="809">
        <f>F8</f>
        <v>0</v>
      </c>
      <c r="G634" s="1308">
        <f>G149+G146+G143</f>
        <v>69000</v>
      </c>
      <c r="H634" s="1089">
        <f>H621+H617+H601+H596+H592+H588+H572+H568+H564+H559+H542+H538+H534+H530+H515+H510+H505+H501+H486+H481+H477+H473+H456+H451+H447+H443+H428+H424+H420+H414+H401+H396+H388+H385++H364+H360+H347+H342+H338+H334+H322+H318+H315+H312+H308+H296+H293+H290+H287+H283+H279+H267+H263+H259+H253+H238+H233+H230+H215+H211+H207+H204+H201+H198+H172+H160+H157+H153+H121+H117+H107+H101+H98+H95+H92+H81+H76+H70+H66+H54+H50+H47+H44+H41+H37+H22+H19+H16+H13+H10+H8</f>
        <v>18902300</v>
      </c>
      <c r="I634" s="1089">
        <f>I621+I617+I601+I596+I592+I588+I572+I568+I564+I559+I542+I538+I534+I530+I515+I510+I505+I501+I486+I481+I477+I473+I456+I451+I447+I443+I428+I424+I420+I414+I392+I370+I367+I238+I227+I211+I207+I204+I201+I198+I160+I157+I153+I104+I101+I98+I76+I66+I54+I50+I47+I22+I10+I8</f>
        <v>24179600</v>
      </c>
      <c r="J634" s="1319">
        <f>J238+J211+J207+J204+J201+J198+J160+J157+J153+J66+J54+J50+J8</f>
        <v>1795600</v>
      </c>
      <c r="K634" s="1309"/>
    </row>
    <row r="635" spans="1:11" s="1142" customFormat="1" ht="19.2" x14ac:dyDescent="0.35">
      <c r="A635" s="387"/>
      <c r="B635" s="387"/>
      <c r="C635" s="387"/>
      <c r="D635" s="387"/>
      <c r="E635" s="382">
        <v>236</v>
      </c>
      <c r="F635" s="387"/>
      <c r="G635" s="387"/>
      <c r="H635" s="387"/>
      <c r="I635" s="387"/>
      <c r="J635" s="387"/>
      <c r="K635" s="110"/>
    </row>
    <row r="636" spans="1:11" s="1142" customFormat="1" ht="19.2" x14ac:dyDescent="0.35">
      <c r="A636" s="387"/>
      <c r="B636" s="387"/>
      <c r="C636" s="387"/>
      <c r="D636" s="387"/>
      <c r="E636" s="387"/>
      <c r="F636" s="387"/>
      <c r="G636" s="387"/>
      <c r="H636" s="387"/>
      <c r="I636" s="387"/>
      <c r="J636" s="387"/>
      <c r="K636" s="110"/>
    </row>
    <row r="637" spans="1:11" s="1142" customFormat="1" ht="19.2" x14ac:dyDescent="0.35">
      <c r="A637" s="387"/>
      <c r="B637" s="387"/>
      <c r="C637" s="387"/>
      <c r="D637" s="387"/>
      <c r="E637" s="387"/>
      <c r="F637" s="387"/>
      <c r="G637" s="387"/>
      <c r="H637" s="387"/>
      <c r="I637" s="387"/>
      <c r="J637" s="387"/>
      <c r="K637" s="110"/>
    </row>
    <row r="638" spans="1:11" s="1142" customFormat="1" ht="19.2" x14ac:dyDescent="0.35">
      <c r="A638" s="387"/>
      <c r="B638" s="387"/>
      <c r="C638" s="387"/>
      <c r="D638" s="387"/>
      <c r="E638" s="387"/>
      <c r="F638" s="387"/>
      <c r="G638" s="387"/>
      <c r="H638" s="387"/>
      <c r="I638" s="387"/>
      <c r="J638" s="387"/>
      <c r="K638" s="110"/>
    </row>
    <row r="639" spans="1:11" s="1142" customFormat="1" ht="19.2" x14ac:dyDescent="0.35">
      <c r="A639" s="387"/>
      <c r="B639" s="387"/>
      <c r="C639" s="387"/>
      <c r="D639" s="387"/>
      <c r="E639" s="387"/>
      <c r="F639" s="387"/>
      <c r="G639" s="387"/>
      <c r="H639" s="387"/>
      <c r="I639" s="387"/>
      <c r="J639" s="387"/>
      <c r="K639" s="110"/>
    </row>
    <row r="640" spans="1:11" s="1142" customFormat="1" ht="19.2" x14ac:dyDescent="0.35">
      <c r="A640" s="387"/>
      <c r="B640" s="387"/>
      <c r="C640" s="387"/>
      <c r="D640" s="387"/>
      <c r="E640" s="387"/>
      <c r="F640" s="387"/>
      <c r="G640" s="387"/>
      <c r="H640" s="387"/>
      <c r="I640" s="387"/>
      <c r="J640" s="387"/>
      <c r="K640" s="110"/>
    </row>
    <row r="641" spans="1:11" s="1142" customFormat="1" ht="19.2" x14ac:dyDescent="0.35">
      <c r="A641" s="387"/>
      <c r="B641" s="387"/>
      <c r="C641" s="387"/>
      <c r="D641" s="387"/>
      <c r="E641" s="387"/>
      <c r="F641" s="387"/>
      <c r="G641" s="387"/>
      <c r="H641" s="387"/>
      <c r="I641" s="387"/>
      <c r="J641" s="387"/>
      <c r="K641" s="110"/>
    </row>
    <row r="642" spans="1:11" s="1142" customFormat="1" ht="19.2" x14ac:dyDescent="0.35">
      <c r="A642" s="387"/>
      <c r="B642" s="387"/>
      <c r="C642" s="387"/>
      <c r="D642" s="387"/>
      <c r="E642" s="387"/>
      <c r="F642" s="387"/>
      <c r="G642" s="387"/>
      <c r="H642" s="387"/>
      <c r="I642" s="387"/>
      <c r="J642" s="387"/>
      <c r="K642" s="110"/>
    </row>
    <row r="643" spans="1:11" s="1142" customFormat="1" ht="19.2" x14ac:dyDescent="0.35">
      <c r="A643" s="387"/>
      <c r="B643" s="387"/>
      <c r="C643" s="387"/>
      <c r="D643" s="387"/>
      <c r="E643" s="387"/>
      <c r="F643" s="387"/>
      <c r="G643" s="387"/>
      <c r="H643" s="387"/>
      <c r="I643" s="387"/>
      <c r="J643" s="387"/>
      <c r="K643" s="110"/>
    </row>
    <row r="644" spans="1:11" s="1142" customFormat="1" ht="19.2" x14ac:dyDescent="0.35">
      <c r="A644" s="387"/>
      <c r="B644" s="387"/>
      <c r="C644" s="387"/>
      <c r="D644" s="387"/>
      <c r="E644" s="387"/>
      <c r="F644" s="387"/>
      <c r="G644" s="387"/>
      <c r="H644" s="387"/>
      <c r="I644" s="387"/>
      <c r="J644" s="387"/>
      <c r="K644" s="110"/>
    </row>
    <row r="645" spans="1:11" s="1142" customFormat="1" ht="19.2" x14ac:dyDescent="0.35">
      <c r="A645" s="387"/>
      <c r="B645" s="387"/>
      <c r="C645" s="387"/>
      <c r="D645" s="387"/>
      <c r="E645" s="387"/>
      <c r="F645" s="387"/>
      <c r="G645" s="387"/>
      <c r="H645" s="387"/>
      <c r="I645" s="387"/>
      <c r="J645" s="387"/>
      <c r="K645" s="110"/>
    </row>
    <row r="646" spans="1:11" s="1142" customFormat="1" ht="19.2" x14ac:dyDescent="0.35">
      <c r="A646" s="387"/>
      <c r="B646" s="387"/>
      <c r="C646" s="387"/>
      <c r="D646" s="387"/>
      <c r="E646" s="387"/>
      <c r="F646" s="387"/>
      <c r="G646" s="387"/>
      <c r="H646" s="387"/>
      <c r="I646" s="387"/>
      <c r="J646" s="387"/>
      <c r="K646" s="110"/>
    </row>
    <row r="647" spans="1:11" s="1142" customFormat="1" ht="19.2" x14ac:dyDescent="0.35">
      <c r="A647" s="387"/>
      <c r="B647" s="387"/>
      <c r="C647" s="387"/>
      <c r="D647" s="387"/>
      <c r="E647" s="387"/>
      <c r="F647" s="387"/>
      <c r="G647" s="387"/>
      <c r="H647" s="387"/>
      <c r="I647" s="387"/>
      <c r="J647" s="387"/>
      <c r="K647" s="110"/>
    </row>
    <row r="648" spans="1:11" s="1142" customFormat="1" ht="19.2" x14ac:dyDescent="0.35">
      <c r="A648" s="387"/>
      <c r="B648" s="387"/>
      <c r="C648" s="387"/>
      <c r="D648" s="387"/>
      <c r="E648" s="387"/>
      <c r="F648" s="387"/>
      <c r="G648" s="387"/>
      <c r="H648" s="387"/>
      <c r="I648" s="387"/>
      <c r="J648" s="387"/>
      <c r="K648" s="110"/>
    </row>
    <row r="649" spans="1:11" s="1142" customFormat="1" ht="19.2" x14ac:dyDescent="0.35">
      <c r="A649" s="387"/>
      <c r="B649" s="387"/>
      <c r="C649" s="387"/>
      <c r="D649" s="387"/>
      <c r="E649" s="387"/>
      <c r="F649" s="387"/>
      <c r="G649" s="387"/>
      <c r="H649" s="387"/>
      <c r="I649" s="387"/>
      <c r="J649" s="387"/>
      <c r="K649" s="110"/>
    </row>
    <row r="650" spans="1:11" s="1142" customFormat="1" ht="19.2" x14ac:dyDescent="0.35">
      <c r="A650" s="387"/>
      <c r="B650" s="387"/>
      <c r="C650" s="387"/>
      <c r="D650" s="387"/>
      <c r="E650" s="387"/>
      <c r="F650" s="387"/>
      <c r="G650" s="387"/>
      <c r="H650" s="387"/>
      <c r="I650" s="387"/>
      <c r="J650" s="387"/>
      <c r="K650" s="110"/>
    </row>
    <row r="651" spans="1:11" s="1142" customFormat="1" ht="19.2" x14ac:dyDescent="0.35">
      <c r="A651" s="387"/>
      <c r="B651" s="387"/>
      <c r="C651" s="387"/>
      <c r="D651" s="387"/>
      <c r="E651" s="387"/>
      <c r="F651" s="387"/>
      <c r="G651" s="387"/>
      <c r="H651" s="387"/>
      <c r="I651" s="387"/>
      <c r="J651" s="387"/>
      <c r="K651" s="110"/>
    </row>
    <row r="652" spans="1:11" s="1142" customFormat="1" ht="19.2" x14ac:dyDescent="0.35">
      <c r="A652" s="387"/>
      <c r="B652" s="387"/>
      <c r="C652" s="387"/>
      <c r="D652" s="387"/>
      <c r="E652" s="387"/>
      <c r="F652" s="387"/>
      <c r="G652" s="387"/>
      <c r="H652" s="387"/>
      <c r="I652" s="387"/>
      <c r="J652" s="387"/>
      <c r="K652" s="110"/>
    </row>
    <row r="653" spans="1:11" s="1142" customFormat="1" ht="19.2" x14ac:dyDescent="0.35">
      <c r="A653" s="387"/>
      <c r="B653" s="387"/>
      <c r="C653" s="387"/>
      <c r="D653" s="387"/>
      <c r="E653" s="387"/>
      <c r="F653" s="387"/>
      <c r="G653" s="387"/>
      <c r="H653" s="387"/>
      <c r="I653" s="387"/>
      <c r="J653" s="387"/>
      <c r="K653" s="110"/>
    </row>
    <row r="654" spans="1:11" s="1142" customFormat="1" ht="19.2" x14ac:dyDescent="0.35">
      <c r="A654" s="387"/>
      <c r="B654" s="387"/>
      <c r="C654" s="387"/>
      <c r="D654" s="387"/>
      <c r="E654" s="387"/>
      <c r="F654" s="387"/>
      <c r="G654" s="387"/>
      <c r="H654" s="387"/>
      <c r="I654" s="387"/>
      <c r="J654" s="387"/>
      <c r="K654" s="110"/>
    </row>
    <row r="655" spans="1:11" s="1142" customFormat="1" ht="19.2" x14ac:dyDescent="0.35">
      <c r="A655" s="387"/>
      <c r="B655" s="387"/>
      <c r="C655" s="387"/>
      <c r="D655" s="387"/>
      <c r="E655" s="387"/>
      <c r="F655" s="387"/>
      <c r="G655" s="387"/>
      <c r="H655" s="387"/>
      <c r="I655" s="387"/>
      <c r="J655" s="387"/>
      <c r="K655" s="110"/>
    </row>
    <row r="656" spans="1:11" s="1142" customFormat="1" ht="19.2" x14ac:dyDescent="0.35">
      <c r="A656" s="387"/>
      <c r="B656" s="387"/>
      <c r="C656" s="387"/>
      <c r="D656" s="387"/>
      <c r="E656" s="387"/>
      <c r="F656" s="387"/>
      <c r="G656" s="387"/>
      <c r="H656" s="387"/>
      <c r="I656" s="387"/>
      <c r="J656" s="387"/>
      <c r="K656" s="110"/>
    </row>
    <row r="657" spans="1:11" s="1142" customFormat="1" ht="19.2" x14ac:dyDescent="0.35">
      <c r="A657" s="387"/>
      <c r="B657" s="387"/>
      <c r="C657" s="387"/>
      <c r="D657" s="387"/>
      <c r="E657" s="387"/>
      <c r="F657" s="387"/>
      <c r="G657" s="387"/>
      <c r="H657" s="387"/>
      <c r="I657" s="387"/>
      <c r="J657" s="387"/>
      <c r="K657" s="110"/>
    </row>
    <row r="658" spans="1:11" s="1142" customFormat="1" ht="19.2" x14ac:dyDescent="0.35">
      <c r="A658" s="387"/>
      <c r="B658" s="387"/>
      <c r="C658" s="387"/>
      <c r="D658" s="387"/>
      <c r="E658" s="387"/>
      <c r="F658" s="387"/>
      <c r="G658" s="387"/>
      <c r="H658" s="387"/>
      <c r="I658" s="387"/>
      <c r="J658" s="387"/>
      <c r="K658" s="110"/>
    </row>
    <row r="659" spans="1:11" s="1142" customFormat="1" ht="19.2" x14ac:dyDescent="0.35">
      <c r="A659" s="387"/>
      <c r="B659" s="387"/>
      <c r="C659" s="387"/>
      <c r="D659" s="387"/>
      <c r="E659" s="387"/>
      <c r="F659" s="387"/>
      <c r="G659" s="387"/>
      <c r="H659" s="387"/>
      <c r="I659" s="387"/>
      <c r="J659" s="387"/>
      <c r="K659" s="110"/>
    </row>
    <row r="660" spans="1:11" s="1142" customFormat="1" ht="19.2" x14ac:dyDescent="0.35">
      <c r="A660" s="387"/>
      <c r="B660" s="387"/>
      <c r="C660" s="387"/>
      <c r="D660" s="387"/>
      <c r="E660" s="387"/>
      <c r="F660" s="387"/>
      <c r="G660" s="387"/>
      <c r="H660" s="387"/>
      <c r="I660" s="387"/>
      <c r="J660" s="387"/>
      <c r="K660" s="110"/>
    </row>
    <row r="661" spans="1:11" s="1142" customFormat="1" ht="19.2" x14ac:dyDescent="0.35">
      <c r="A661" s="387"/>
      <c r="B661" s="387"/>
      <c r="C661" s="387"/>
      <c r="D661" s="387"/>
      <c r="E661" s="387"/>
      <c r="F661" s="387"/>
      <c r="G661" s="387"/>
      <c r="H661" s="387"/>
      <c r="I661" s="387"/>
      <c r="J661" s="387"/>
      <c r="K661" s="110"/>
    </row>
    <row r="662" spans="1:11" s="1142" customFormat="1" ht="19.2" x14ac:dyDescent="0.35">
      <c r="A662" s="387"/>
      <c r="B662" s="387"/>
      <c r="C662" s="387"/>
      <c r="D662" s="387"/>
      <c r="E662" s="387"/>
      <c r="F662" s="387"/>
      <c r="G662" s="387"/>
      <c r="H662" s="387"/>
      <c r="I662" s="387"/>
      <c r="J662" s="387"/>
      <c r="K662" s="110"/>
    </row>
    <row r="663" spans="1:11" s="1142" customFormat="1" ht="19.2" x14ac:dyDescent="0.35">
      <c r="A663" s="387"/>
      <c r="B663" s="387"/>
      <c r="C663" s="387"/>
      <c r="D663" s="387"/>
      <c r="E663" s="387"/>
      <c r="F663" s="387"/>
      <c r="G663" s="387"/>
      <c r="H663" s="387"/>
      <c r="I663" s="387"/>
      <c r="J663" s="387"/>
      <c r="K663" s="110"/>
    </row>
    <row r="664" spans="1:11" s="1142" customFormat="1" ht="19.2" x14ac:dyDescent="0.35">
      <c r="A664" s="387"/>
      <c r="B664" s="387"/>
      <c r="C664" s="387"/>
      <c r="D664" s="387"/>
      <c r="E664" s="387"/>
      <c r="F664" s="387"/>
      <c r="G664" s="387"/>
      <c r="H664" s="387"/>
      <c r="I664" s="387"/>
      <c r="J664" s="387"/>
      <c r="K664" s="110"/>
    </row>
    <row r="665" spans="1:11" s="1142" customFormat="1" ht="19.2" x14ac:dyDescent="0.35">
      <c r="A665" s="387"/>
      <c r="B665" s="387"/>
      <c r="C665" s="387"/>
      <c r="D665" s="387"/>
      <c r="E665" s="387"/>
      <c r="F665" s="387"/>
      <c r="G665" s="387"/>
      <c r="H665" s="387"/>
      <c r="I665" s="387"/>
      <c r="J665" s="387"/>
      <c r="K665" s="110"/>
    </row>
    <row r="666" spans="1:11" s="1142" customFormat="1" ht="19.2" x14ac:dyDescent="0.35">
      <c r="A666" s="387"/>
      <c r="B666" s="387"/>
      <c r="C666" s="387"/>
      <c r="D666" s="387"/>
      <c r="E666" s="387"/>
      <c r="F666" s="387"/>
      <c r="G666" s="387"/>
      <c r="H666" s="387"/>
      <c r="I666" s="387"/>
      <c r="J666" s="387"/>
      <c r="K666" s="110"/>
    </row>
    <row r="667" spans="1:11" s="1142" customFormat="1" ht="19.2" x14ac:dyDescent="0.35">
      <c r="A667" s="387"/>
      <c r="B667" s="387"/>
      <c r="C667" s="387"/>
      <c r="D667" s="387"/>
      <c r="E667" s="387"/>
      <c r="F667" s="387"/>
      <c r="G667" s="387"/>
      <c r="H667" s="387"/>
      <c r="I667" s="387"/>
      <c r="J667" s="387"/>
      <c r="K667" s="110"/>
    </row>
    <row r="668" spans="1:11" s="1142" customFormat="1" ht="19.2" x14ac:dyDescent="0.35">
      <c r="A668" s="387"/>
      <c r="B668" s="387"/>
      <c r="C668" s="387"/>
      <c r="D668" s="387"/>
      <c r="E668" s="387"/>
      <c r="F668" s="387"/>
      <c r="G668" s="387"/>
      <c r="H668" s="387"/>
      <c r="I668" s="387"/>
      <c r="J668" s="387"/>
      <c r="K668" s="110"/>
    </row>
    <row r="669" spans="1:11" s="1142" customFormat="1" ht="19.2" x14ac:dyDescent="0.35">
      <c r="A669" s="387"/>
      <c r="B669" s="387"/>
      <c r="C669" s="387"/>
      <c r="D669" s="387"/>
      <c r="E669" s="387"/>
      <c r="F669" s="387"/>
      <c r="G669" s="387"/>
      <c r="H669" s="387"/>
      <c r="I669" s="387"/>
      <c r="J669" s="387"/>
      <c r="K669" s="110"/>
    </row>
    <row r="670" spans="1:11" s="1142" customFormat="1" ht="19.2" x14ac:dyDescent="0.35">
      <c r="A670" s="387"/>
      <c r="B670" s="387"/>
      <c r="C670" s="387"/>
      <c r="D670" s="387"/>
      <c r="E670" s="387"/>
      <c r="F670" s="387"/>
      <c r="G670" s="387"/>
      <c r="H670" s="387"/>
      <c r="I670" s="387"/>
      <c r="J670" s="387"/>
      <c r="K670" s="110"/>
    </row>
    <row r="671" spans="1:11" s="1142" customFormat="1" ht="19.2" x14ac:dyDescent="0.35">
      <c r="A671" s="387"/>
      <c r="B671" s="387"/>
      <c r="C671" s="387"/>
      <c r="D671" s="387"/>
      <c r="E671" s="387"/>
      <c r="F671" s="387"/>
      <c r="G671" s="387"/>
      <c r="H671" s="387"/>
      <c r="I671" s="387"/>
      <c r="J671" s="387"/>
      <c r="K671" s="110"/>
    </row>
    <row r="672" spans="1:11" s="1142" customFormat="1" ht="19.2" x14ac:dyDescent="0.35">
      <c r="A672" s="387"/>
      <c r="B672" s="387"/>
      <c r="C672" s="387"/>
      <c r="D672" s="387"/>
      <c r="E672" s="387"/>
      <c r="F672" s="387"/>
      <c r="G672" s="387"/>
      <c r="H672" s="387"/>
      <c r="I672" s="387"/>
      <c r="J672" s="387"/>
      <c r="K672" s="110"/>
    </row>
    <row r="673" spans="1:11" s="1142" customFormat="1" ht="19.2" x14ac:dyDescent="0.35">
      <c r="A673" s="387"/>
      <c r="B673" s="387"/>
      <c r="C673" s="387"/>
      <c r="D673" s="387"/>
      <c r="E673" s="387"/>
      <c r="F673" s="387"/>
      <c r="G673" s="387"/>
      <c r="H673" s="387"/>
      <c r="I673" s="387"/>
      <c r="J673" s="387"/>
      <c r="K673" s="110"/>
    </row>
    <row r="674" spans="1:11" ht="2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10"/>
    </row>
    <row r="675" spans="1:11" ht="2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10"/>
    </row>
    <row r="676" spans="1:11" ht="2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10"/>
    </row>
    <row r="677" spans="1:11" ht="2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10"/>
    </row>
    <row r="678" spans="1:11" ht="2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10"/>
    </row>
    <row r="679" spans="1:11" ht="2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10"/>
    </row>
    <row r="680" spans="1:11" ht="2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10"/>
    </row>
    <row r="681" spans="1:11" ht="2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10"/>
    </row>
    <row r="682" spans="1:11" ht="2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10"/>
    </row>
    <row r="683" spans="1:11" ht="2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10"/>
    </row>
    <row r="684" spans="1:11" ht="2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10"/>
    </row>
    <row r="685" spans="1:11" ht="2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10"/>
    </row>
    <row r="686" spans="1:11" ht="2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10"/>
    </row>
    <row r="687" spans="1:11" ht="2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10"/>
    </row>
    <row r="688" spans="1:11" ht="2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10"/>
    </row>
    <row r="689" spans="1:11" ht="2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10"/>
    </row>
    <row r="690" spans="1:11" ht="2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10"/>
    </row>
    <row r="691" spans="1:11" ht="2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10"/>
    </row>
    <row r="692" spans="1:11" ht="2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10"/>
    </row>
    <row r="693" spans="1:11" ht="2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10"/>
    </row>
    <row r="694" spans="1:11" ht="2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10"/>
    </row>
    <row r="695" spans="1:11" ht="2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10"/>
    </row>
    <row r="696" spans="1:11" ht="2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10"/>
    </row>
  </sheetData>
  <mergeCells count="206">
    <mergeCell ref="A301:K301"/>
    <mergeCell ref="A302:K302"/>
    <mergeCell ref="A303:K303"/>
    <mergeCell ref="A330:K330"/>
    <mergeCell ref="A331:A333"/>
    <mergeCell ref="B331:B333"/>
    <mergeCell ref="C331:C333"/>
    <mergeCell ref="D331:D333"/>
    <mergeCell ref="F331:J331"/>
    <mergeCell ref="A304:K304"/>
    <mergeCell ref="A305:A307"/>
    <mergeCell ref="B305:B307"/>
    <mergeCell ref="C305:C307"/>
    <mergeCell ref="D305:D307"/>
    <mergeCell ref="F305:J305"/>
    <mergeCell ref="A327:K327"/>
    <mergeCell ref="A328:K328"/>
    <mergeCell ref="A329:K329"/>
    <mergeCell ref="D250:D252"/>
    <mergeCell ref="F250:J250"/>
    <mergeCell ref="A272:K272"/>
    <mergeCell ref="A275:K275"/>
    <mergeCell ref="A276:A278"/>
    <mergeCell ref="B276:B278"/>
    <mergeCell ref="C276:C278"/>
    <mergeCell ref="D276:D278"/>
    <mergeCell ref="F276:J276"/>
    <mergeCell ref="A273:K273"/>
    <mergeCell ref="A274:K274"/>
    <mergeCell ref="A220:K220"/>
    <mergeCell ref="A221:K221"/>
    <mergeCell ref="A222:K222"/>
    <mergeCell ref="A223:K223"/>
    <mergeCell ref="A224:A226"/>
    <mergeCell ref="B224:B226"/>
    <mergeCell ref="C224:C226"/>
    <mergeCell ref="D224:D226"/>
    <mergeCell ref="F224:J224"/>
    <mergeCell ref="A191:K191"/>
    <mergeCell ref="A192:K192"/>
    <mergeCell ref="A193:K193"/>
    <mergeCell ref="A194:K194"/>
    <mergeCell ref="A195:A197"/>
    <mergeCell ref="B195:B197"/>
    <mergeCell ref="C195:C197"/>
    <mergeCell ref="D195:D197"/>
    <mergeCell ref="F195:J195"/>
    <mergeCell ref="A110:K110"/>
    <mergeCell ref="A111:K111"/>
    <mergeCell ref="A112:K112"/>
    <mergeCell ref="A113:K113"/>
    <mergeCell ref="A114:A116"/>
    <mergeCell ref="B114:B116"/>
    <mergeCell ref="C114:C116"/>
    <mergeCell ref="D114:D116"/>
    <mergeCell ref="F114:J114"/>
    <mergeCell ref="A85:K85"/>
    <mergeCell ref="A86:K86"/>
    <mergeCell ref="A87:K87"/>
    <mergeCell ref="A88:K88"/>
    <mergeCell ref="A89:A91"/>
    <mergeCell ref="B89:B91"/>
    <mergeCell ref="C89:C91"/>
    <mergeCell ref="D89:D91"/>
    <mergeCell ref="F89:J89"/>
    <mergeCell ref="A246:K246"/>
    <mergeCell ref="A379:K379"/>
    <mergeCell ref="A380:K380"/>
    <mergeCell ref="A381:K381"/>
    <mergeCell ref="A382:A384"/>
    <mergeCell ref="B382:B384"/>
    <mergeCell ref="C382:C384"/>
    <mergeCell ref="D382:D384"/>
    <mergeCell ref="F382:J382"/>
    <mergeCell ref="A353:K353"/>
    <mergeCell ref="A354:K354"/>
    <mergeCell ref="A355:K355"/>
    <mergeCell ref="A356:K356"/>
    <mergeCell ref="A357:A359"/>
    <mergeCell ref="B357:B359"/>
    <mergeCell ref="C357:C359"/>
    <mergeCell ref="D357:D359"/>
    <mergeCell ref="F357:J357"/>
    <mergeCell ref="A247:K247"/>
    <mergeCell ref="A248:K248"/>
    <mergeCell ref="A249:K249"/>
    <mergeCell ref="A250:A252"/>
    <mergeCell ref="B250:B252"/>
    <mergeCell ref="C250:C252"/>
    <mergeCell ref="A59:K59"/>
    <mergeCell ref="A60:K60"/>
    <mergeCell ref="A61:K61"/>
    <mergeCell ref="A62:K62"/>
    <mergeCell ref="A63:A65"/>
    <mergeCell ref="B63:B65"/>
    <mergeCell ref="C63:C65"/>
    <mergeCell ref="D63:D65"/>
    <mergeCell ref="F63:J63"/>
    <mergeCell ref="A30:K30"/>
    <mergeCell ref="A31:K31"/>
    <mergeCell ref="A32:K32"/>
    <mergeCell ref="A33:K33"/>
    <mergeCell ref="A34:A36"/>
    <mergeCell ref="B34:B36"/>
    <mergeCell ref="C34:C36"/>
    <mergeCell ref="D34:D36"/>
    <mergeCell ref="F34:J34"/>
    <mergeCell ref="A1:K1"/>
    <mergeCell ref="A2:K2"/>
    <mergeCell ref="A3:K3"/>
    <mergeCell ref="A4:K4"/>
    <mergeCell ref="A5:A7"/>
    <mergeCell ref="B5:B7"/>
    <mergeCell ref="C5:C7"/>
    <mergeCell ref="D5:D7"/>
    <mergeCell ref="F5:J5"/>
    <mergeCell ref="A407:K407"/>
    <mergeCell ref="A408:K408"/>
    <mergeCell ref="A409:K409"/>
    <mergeCell ref="A410:K410"/>
    <mergeCell ref="A411:A413"/>
    <mergeCell ref="B411:B413"/>
    <mergeCell ref="C411:C413"/>
    <mergeCell ref="D411:D413"/>
    <mergeCell ref="F411:J411"/>
    <mergeCell ref="A436:K436"/>
    <mergeCell ref="A437:K437"/>
    <mergeCell ref="A438:K438"/>
    <mergeCell ref="A440:A442"/>
    <mergeCell ref="B440:B442"/>
    <mergeCell ref="C440:C442"/>
    <mergeCell ref="D440:D442"/>
    <mergeCell ref="F440:J440"/>
    <mergeCell ref="A439:K439"/>
    <mergeCell ref="A466:K466"/>
    <mergeCell ref="A467:K467"/>
    <mergeCell ref="A468:K468"/>
    <mergeCell ref="A469:K469"/>
    <mergeCell ref="A470:A472"/>
    <mergeCell ref="B470:B472"/>
    <mergeCell ref="C470:C472"/>
    <mergeCell ref="D470:D472"/>
    <mergeCell ref="F470:J470"/>
    <mergeCell ref="A494:K494"/>
    <mergeCell ref="A495:K495"/>
    <mergeCell ref="A496:K496"/>
    <mergeCell ref="A497:K497"/>
    <mergeCell ref="A498:A500"/>
    <mergeCell ref="B498:B500"/>
    <mergeCell ref="C498:C500"/>
    <mergeCell ref="D498:D500"/>
    <mergeCell ref="F498:J498"/>
    <mergeCell ref="B556:B558"/>
    <mergeCell ref="C556:C558"/>
    <mergeCell ref="D556:D558"/>
    <mergeCell ref="F556:J556"/>
    <mergeCell ref="A523:K523"/>
    <mergeCell ref="A524:K524"/>
    <mergeCell ref="A525:K525"/>
    <mergeCell ref="A526:K526"/>
    <mergeCell ref="A527:A529"/>
    <mergeCell ref="B527:B529"/>
    <mergeCell ref="C527:C529"/>
    <mergeCell ref="D527:D529"/>
    <mergeCell ref="F527:J527"/>
    <mergeCell ref="A552:K552"/>
    <mergeCell ref="A553:K553"/>
    <mergeCell ref="A554:K554"/>
    <mergeCell ref="A555:K555"/>
    <mergeCell ref="A556:A558"/>
    <mergeCell ref="A610:K610"/>
    <mergeCell ref="A611:K611"/>
    <mergeCell ref="A612:K612"/>
    <mergeCell ref="A613:K613"/>
    <mergeCell ref="A614:A616"/>
    <mergeCell ref="B614:B616"/>
    <mergeCell ref="C614:C616"/>
    <mergeCell ref="D614:D616"/>
    <mergeCell ref="F614:J614"/>
    <mergeCell ref="A581:K581"/>
    <mergeCell ref="A582:K582"/>
    <mergeCell ref="A583:K583"/>
    <mergeCell ref="A584:K584"/>
    <mergeCell ref="A585:A587"/>
    <mergeCell ref="B585:B587"/>
    <mergeCell ref="C585:C587"/>
    <mergeCell ref="D585:D587"/>
    <mergeCell ref="F585:J585"/>
    <mergeCell ref="A136:K136"/>
    <mergeCell ref="A137:K137"/>
    <mergeCell ref="A138:K138"/>
    <mergeCell ref="A139:K139"/>
    <mergeCell ref="A140:A142"/>
    <mergeCell ref="B140:B142"/>
    <mergeCell ref="C140:C142"/>
    <mergeCell ref="D140:D142"/>
    <mergeCell ref="F140:J140"/>
    <mergeCell ref="A165:K165"/>
    <mergeCell ref="A166:K166"/>
    <mergeCell ref="A167:K167"/>
    <mergeCell ref="A168:K168"/>
    <mergeCell ref="A169:A171"/>
    <mergeCell ref="B169:B171"/>
    <mergeCell ref="C169:C171"/>
    <mergeCell ref="D169:D171"/>
    <mergeCell ref="F169:J169"/>
  </mergeCells>
  <pageMargins left="0.19685039370078741" right="0.19685039370078741" top="0.19685039370078741" bottom="0.1968503937007874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10</vt:i4>
      </vt:variant>
    </vt:vector>
  </HeadingPairs>
  <TitlesOfParts>
    <vt:vector size="19" baseType="lpstr">
      <vt:lpstr>ผ01</vt:lpstr>
      <vt:lpstr>ผ02 ย1</vt:lpstr>
      <vt:lpstr>ผ02ย2</vt:lpstr>
      <vt:lpstr>ผ02ย3</vt:lpstr>
      <vt:lpstr>ผ02ย4</vt:lpstr>
      <vt:lpstr>ผ02ย5</vt:lpstr>
      <vt:lpstr>ผ02ย6</vt:lpstr>
      <vt:lpstr>ผ02ทับ1</vt:lpstr>
      <vt:lpstr>ผ03ครุภัณฑ์</vt:lpstr>
      <vt:lpstr>ผ03ครุภัณฑ์!OLE_LINK1</vt:lpstr>
      <vt:lpstr>ผ01!Print_Area</vt:lpstr>
      <vt:lpstr>'ผ02 ย1'!Print_Area</vt:lpstr>
      <vt:lpstr>ผ02ทับ1!Print_Area</vt:lpstr>
      <vt:lpstr>ผ02ย2!Print_Area</vt:lpstr>
      <vt:lpstr>ผ02ย3!Print_Area</vt:lpstr>
      <vt:lpstr>ผ02ย4!Print_Area</vt:lpstr>
      <vt:lpstr>ผ02ย5!Print_Area</vt:lpstr>
      <vt:lpstr>ผ02ย6!Print_Area</vt:lpstr>
      <vt:lpstr>ผ03ครุภัณฑ์!Print_Area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PRG_003</dc:creator>
  <cp:lastModifiedBy>Moderncom</cp:lastModifiedBy>
  <cp:lastPrinted>2021-04-21T09:08:07Z</cp:lastPrinted>
  <dcterms:created xsi:type="dcterms:W3CDTF">2019-05-16T04:40:25Z</dcterms:created>
  <dcterms:modified xsi:type="dcterms:W3CDTF">2021-04-23T02:53:16Z</dcterms:modified>
</cp:coreProperties>
</file>